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\DITCH\Ditch assessments 2027 Amanda\"/>
    </mc:Choice>
  </mc:AlternateContent>
  <xr:revisionPtr revIDLastSave="0" documentId="8_{B2BB89D3-9D1F-431C-93C1-ADC4F28609AE}" xr6:coauthVersionLast="47" xr6:coauthVersionMax="47" xr10:uidLastSave="{00000000-0000-0000-0000-000000000000}"/>
  <bookViews>
    <workbookView xWindow="2730" yWindow="750" windowWidth="25920" windowHeight="1545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  <c r="H20" i="1"/>
  <c r="H19" i="1"/>
  <c r="H18" i="1"/>
  <c r="H17" i="1"/>
  <c r="H16" i="1"/>
  <c r="H14" i="1"/>
  <c r="H13" i="1"/>
  <c r="H12" i="1"/>
  <c r="H8" i="1"/>
  <c r="H7" i="1"/>
  <c r="G11" i="1" l="1"/>
  <c r="H11" i="1" s="1"/>
  <c r="H15" i="1" s="1"/>
  <c r="F11" i="1"/>
  <c r="E11" i="1"/>
  <c r="G10" i="1"/>
  <c r="F10" i="1"/>
  <c r="E10" i="1"/>
  <c r="G27" i="1" l="1"/>
  <c r="H10" i="1"/>
  <c r="H27" i="1" s="1"/>
  <c r="F27" i="1"/>
  <c r="E27" i="1"/>
</calcChain>
</file>

<file path=xl/sharedStrings.xml><?xml version="1.0" encoding="utf-8"?>
<sst xmlns="http://schemas.openxmlformats.org/spreadsheetml/2006/main" count="72" uniqueCount="51">
  <si>
    <t>DITCH NAME:</t>
  </si>
  <si>
    <t>DITCH NUMBER:</t>
  </si>
  <si>
    <t>MAINTENANCE PERCENTAGE:</t>
  </si>
  <si>
    <t>ASSESSMENT</t>
  </si>
  <si>
    <t xml:space="preserve">PROPERTY </t>
  </si>
  <si>
    <t>ACRES</t>
  </si>
  <si>
    <t>CONSTRUCTION</t>
  </si>
  <si>
    <t>MAINTENANCE</t>
  </si>
  <si>
    <t>NO.</t>
  </si>
  <si>
    <t>OWNER</t>
  </si>
  <si>
    <t>TOWNSHIP</t>
  </si>
  <si>
    <t>OWNED</t>
  </si>
  <si>
    <t>BENEFITED</t>
  </si>
  <si>
    <t>COST</t>
  </si>
  <si>
    <t>TAXPIN</t>
  </si>
  <si>
    <t>TOTAL</t>
  </si>
  <si>
    <t>DUPLICATE</t>
  </si>
  <si>
    <t>PARCELS</t>
  </si>
  <si>
    <t xml:space="preserve"> </t>
  </si>
  <si>
    <t xml:space="preserve">    </t>
  </si>
  <si>
    <t>WOOSLEY JOINT-CLARK COUNTY</t>
  </si>
  <si>
    <t>CLARK CO.</t>
  </si>
  <si>
    <t>WILSON, ROBERT E.</t>
  </si>
  <si>
    <t>ROWE, DAVID</t>
  </si>
  <si>
    <t>PAUGH, TERESA AND STEVEN</t>
  </si>
  <si>
    <t>0029-2</t>
  </si>
  <si>
    <t>10773-4</t>
  </si>
  <si>
    <t>12341-5</t>
  </si>
  <si>
    <t>90231-3</t>
  </si>
  <si>
    <t>160-16-09023-000-074</t>
  </si>
  <si>
    <t>160-16-09023-000-070</t>
  </si>
  <si>
    <t>160-16-09023-000-075</t>
  </si>
  <si>
    <t xml:space="preserve">TOTALS: </t>
  </si>
  <si>
    <t>160-16-09023-000-006</t>
  </si>
  <si>
    <t>160-16-09023-000-069</t>
  </si>
  <si>
    <t>160-14-00029-000-002</t>
  </si>
  <si>
    <t>160-16-10773-000-004</t>
  </si>
  <si>
    <t>160-16-12341-000-005</t>
  </si>
  <si>
    <t>160-16-09023-000-003</t>
  </si>
  <si>
    <t>160-16-09023-000-071</t>
  </si>
  <si>
    <t>CORNELL, MARCIA</t>
  </si>
  <si>
    <t>JEFFRIES FARMS LLC</t>
  </si>
  <si>
    <t>FLORENCE, RYAN T</t>
  </si>
  <si>
    <t>CLARK.CO</t>
  </si>
  <si>
    <t>THESE HAVE ALWAYS BEEN INCLUDED FOR CLARK COUNTY UNSURE OF PARCEL NUMBERS</t>
  </si>
  <si>
    <t>FLORENCE, RYAN</t>
  </si>
  <si>
    <t>160-14-00029-000-001</t>
  </si>
  <si>
    <t>SMITH, RICKY &amp; NANCY</t>
  </si>
  <si>
    <t>160-16-09023-000-005</t>
  </si>
  <si>
    <t>160-14-00029-000-008</t>
  </si>
  <si>
    <t>160-14-00030-000-003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</si>
</sst>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9" xfId="0" applyNumberFormat="1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164" fontId="0" fillId="0" borderId="22" xfId="0" applyNumberFormat="1" applyBorder="1"/>
    <xf numFmtId="2" fontId="0" fillId="0" borderId="22" xfId="0" applyNumberFormat="1" applyBorder="1"/>
    <xf numFmtId="2" fontId="0" fillId="0" borderId="21" xfId="0" applyNumberFormat="1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164" fontId="0" fillId="0" borderId="25" xfId="0" applyNumberFormat="1" applyBorder="1"/>
    <xf numFmtId="2" fontId="0" fillId="0" borderId="25" xfId="0" applyNumberFormat="1" applyBorder="1"/>
    <xf numFmtId="2" fontId="0" fillId="0" borderId="24" xfId="0" applyNumberFormat="1" applyBorder="1"/>
    <xf numFmtId="2" fontId="0" fillId="0" borderId="26" xfId="0" applyNumberFormat="1" applyBorder="1"/>
    <xf numFmtId="2" fontId="0" fillId="0" borderId="27" xfId="0" applyNumberFormat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 applyAlignment="1">
      <alignment horizontal="center"/>
    </xf>
    <xf numFmtId="164" fontId="0" fillId="0" borderId="22" xfId="0" applyNumberFormat="1" applyFill="1" applyBorder="1"/>
    <xf numFmtId="2" fontId="0" fillId="0" borderId="22" xfId="0" applyNumberFormat="1" applyFill="1" applyBorder="1"/>
    <xf numFmtId="2" fontId="0" fillId="0" borderId="21" xfId="0" applyNumberFormat="1" applyFill="1" applyBorder="1"/>
    <xf numFmtId="2" fontId="0" fillId="0" borderId="26" xfId="0" applyNumberFormat="1" applyFill="1" applyBorder="1"/>
    <xf numFmtId="0" fontId="0" fillId="0" borderId="0" xfId="0" applyFill="1"/>
    <xf numFmtId="0" fontId="1" fillId="2" borderId="0" xfId="0" applyFont="1" applyFill="1"/>
    <xf numFmtId="0" fontId="2" fillId="0" borderId="15" xfId="0" applyFont="1" applyBorder="1"/>
    <xf numFmtId="0" fontId="2" fillId="0" borderId="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8" xfId="0" applyFont="1" applyFill="1" applyBorder="1" applyAlignment="1">
      <alignment horizontal="center"/>
    </xf>
    <xf numFmtId="164" fontId="2" fillId="0" borderId="8" xfId="0" applyNumberFormat="1" applyFont="1" applyFill="1" applyBorder="1"/>
    <xf numFmtId="2" fontId="2" fillId="0" borderId="8" xfId="0" applyNumberFormat="1" applyFont="1" applyFill="1" applyBorder="1"/>
    <xf numFmtId="2" fontId="2" fillId="0" borderId="15" xfId="0" applyNumberFormat="1" applyFont="1" applyFill="1" applyBorder="1"/>
    <xf numFmtId="2" fontId="2" fillId="0" borderId="11" xfId="0" applyNumberFormat="1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/>
    <xf numFmtId="0" fontId="2" fillId="0" borderId="22" xfId="0" applyFont="1" applyFill="1" applyBorder="1" applyAlignment="1">
      <alignment horizontal="center"/>
    </xf>
    <xf numFmtId="164" fontId="2" fillId="0" borderId="22" xfId="0" applyNumberFormat="1" applyFont="1" applyFill="1" applyBorder="1"/>
    <xf numFmtId="2" fontId="2" fillId="0" borderId="22" xfId="0" applyNumberFormat="1" applyFont="1" applyFill="1" applyBorder="1"/>
    <xf numFmtId="2" fontId="2" fillId="0" borderId="21" xfId="0" applyNumberFormat="1" applyFont="1" applyFill="1" applyBorder="1"/>
    <xf numFmtId="2" fontId="2" fillId="0" borderId="26" xfId="0" applyNumberFormat="1" applyFont="1" applyFill="1" applyBorder="1"/>
    <xf numFmtId="164" fontId="0" fillId="2" borderId="22" xfId="0" applyNumberFormat="1" applyFill="1" applyBorder="1"/>
    <xf numFmtId="0" fontId="1" fillId="2" borderId="8" xfId="0" applyFont="1" applyFill="1" applyBorder="1"/>
    <xf numFmtId="0" fontId="0" fillId="2" borderId="5" xfId="0" applyFill="1" applyBorder="1" applyAlignment="1">
      <alignment horizontal="center"/>
    </xf>
    <xf numFmtId="0" fontId="0" fillId="2" borderId="15" xfId="0" applyFill="1" applyBorder="1"/>
    <xf numFmtId="0" fontId="0" fillId="2" borderId="8" xfId="0" applyFill="1" applyBorder="1" applyAlignment="1">
      <alignment horizontal="center"/>
    </xf>
    <xf numFmtId="164" fontId="0" fillId="2" borderId="8" xfId="0" applyNumberFormat="1" applyFill="1" applyBorder="1"/>
    <xf numFmtId="2" fontId="0" fillId="2" borderId="8" xfId="0" applyNumberFormat="1" applyFill="1" applyBorder="1"/>
    <xf numFmtId="2" fontId="0" fillId="2" borderId="15" xfId="0" applyNumberFormat="1" applyFill="1" applyBorder="1"/>
    <xf numFmtId="2" fontId="0" fillId="2" borderId="11" xfId="0" applyNumberFormat="1" applyFill="1" applyBorder="1"/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/>
    <xf numFmtId="0" fontId="2" fillId="0" borderId="25" xfId="0" applyFont="1" applyFill="1" applyBorder="1" applyAlignment="1">
      <alignment horizontal="center"/>
    </xf>
    <xf numFmtId="164" fontId="2" fillId="0" borderId="25" xfId="0" applyNumberFormat="1" applyFont="1" applyFill="1" applyBorder="1"/>
    <xf numFmtId="2" fontId="2" fillId="0" borderId="25" xfId="0" applyNumberFormat="1" applyFont="1" applyFill="1" applyBorder="1"/>
    <xf numFmtId="2" fontId="2" fillId="0" borderId="24" xfId="0" applyNumberFormat="1" applyFont="1" applyFill="1" applyBorder="1"/>
    <xf numFmtId="2" fontId="2" fillId="0" borderId="27" xfId="0" applyNumberFormat="1" applyFont="1" applyFill="1" applyBorder="1"/>
    <xf numFmtId="0" fontId="2" fillId="0" borderId="0" xfId="0" applyFont="1"/>
    <xf numFmtId="2" fontId="0" fillId="0" borderId="33" xfId="0" applyNumberFormat="1" applyBorder="1"/>
    <xf numFmtId="2" fontId="0" fillId="0" borderId="36" xfId="0" applyNumberFormat="1" applyBorder="1"/>
    <xf numFmtId="2" fontId="0" fillId="0" borderId="33" xfId="0" applyNumberFormat="1" applyFill="1" applyBorder="1"/>
    <xf numFmtId="2" fontId="0" fillId="0" borderId="11" xfId="0" applyNumberFormat="1" applyFill="1" applyBorder="1"/>
    <xf numFmtId="0" fontId="0" fillId="0" borderId="21" xfId="0" applyBorder="1" applyAlignment="1">
      <alignment horizontal="center"/>
    </xf>
    <xf numFmtId="2" fontId="0" fillId="0" borderId="0" xfId="0" applyNumberFormat="1"/>
    <xf numFmtId="2" fontId="0" fillId="0" borderId="27" xfId="0" applyNumberFormat="1" applyFill="1" applyBorder="1"/>
    <xf numFmtId="2" fontId="0" fillId="0" borderId="40" xfId="0" applyNumberFormat="1" applyFill="1" applyBorder="1"/>
    <xf numFmtId="2" fontId="0" fillId="0" borderId="43" xfId="0" applyNumberFormat="1" applyFill="1" applyBorder="1"/>
    <xf numFmtId="0" fontId="0" fillId="0" borderId="23" xfId="0" applyFill="1" applyBorder="1" applyAlignment="1">
      <alignment horizontal="center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164" fontId="0" fillId="0" borderId="25" xfId="0" applyNumberFormat="1" applyFill="1" applyBorder="1"/>
    <xf numFmtId="2" fontId="0" fillId="0" borderId="25" xfId="0" applyNumberFormat="1" applyFill="1" applyBorder="1"/>
    <xf numFmtId="0" fontId="0" fillId="0" borderId="30" xfId="0" applyFill="1" applyBorder="1" applyAlignment="1">
      <alignment horizontal="center"/>
    </xf>
    <xf numFmtId="0" fontId="0" fillId="0" borderId="31" xfId="0" applyFill="1" applyBorder="1"/>
    <xf numFmtId="0" fontId="0" fillId="0" borderId="32" xfId="0" applyFill="1" applyBorder="1" applyAlignment="1">
      <alignment horizontal="center"/>
    </xf>
    <xf numFmtId="164" fontId="0" fillId="0" borderId="32" xfId="0" applyNumberFormat="1" applyFill="1" applyBorder="1"/>
    <xf numFmtId="2" fontId="0" fillId="0" borderId="32" xfId="0" applyNumberFormat="1" applyFill="1" applyBorder="1"/>
    <xf numFmtId="0" fontId="0" fillId="0" borderId="34" xfId="0" applyFill="1" applyBorder="1" applyAlignment="1">
      <alignment horizontal="center"/>
    </xf>
    <xf numFmtId="0" fontId="0" fillId="0" borderId="41" xfId="0" applyFill="1" applyBorder="1"/>
    <xf numFmtId="0" fontId="0" fillId="0" borderId="42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164" fontId="0" fillId="0" borderId="42" xfId="0" applyNumberFormat="1" applyFill="1" applyBorder="1"/>
    <xf numFmtId="2" fontId="0" fillId="0" borderId="42" xfId="0" applyNumberFormat="1" applyFill="1" applyBorder="1"/>
    <xf numFmtId="0" fontId="0" fillId="0" borderId="5" xfId="0" applyFill="1" applyBorder="1" applyAlignment="1">
      <alignment horizontal="center"/>
    </xf>
    <xf numFmtId="0" fontId="0" fillId="0" borderId="15" xfId="0" applyFill="1" applyBorder="1"/>
    <xf numFmtId="0" fontId="0" fillId="0" borderId="8" xfId="0" applyFill="1" applyBorder="1" applyAlignment="1">
      <alignment horizontal="center"/>
    </xf>
    <xf numFmtId="164" fontId="0" fillId="0" borderId="8" xfId="0" applyNumberFormat="1" applyFill="1" applyBorder="1"/>
    <xf numFmtId="2" fontId="0" fillId="0" borderId="8" xfId="0" applyNumberFormat="1" applyFill="1" applyBorder="1"/>
    <xf numFmtId="164" fontId="0" fillId="0" borderId="35" xfId="0" applyNumberFormat="1" applyFill="1" applyBorder="1"/>
    <xf numFmtId="2" fontId="0" fillId="0" borderId="35" xfId="0" applyNumberFormat="1" applyFill="1" applyBorder="1"/>
    <xf numFmtId="0" fontId="0" fillId="0" borderId="38" xfId="0" applyFill="1" applyBorder="1" applyAlignment="1">
      <alignment horizontal="center"/>
    </xf>
    <xf numFmtId="0" fontId="0" fillId="0" borderId="39" xfId="0" applyFill="1" applyBorder="1"/>
    <xf numFmtId="0" fontId="0" fillId="0" borderId="37" xfId="0" applyFill="1" applyBorder="1" applyAlignment="1">
      <alignment horizontal="center"/>
    </xf>
    <xf numFmtId="164" fontId="0" fillId="0" borderId="37" xfId="0" applyNumberFormat="1" applyFill="1" applyBorder="1"/>
    <xf numFmtId="2" fontId="0" fillId="0" borderId="37" xfId="0" applyNumberFormat="1" applyFill="1" applyBorder="1"/>
    <xf numFmtId="0" fontId="2" fillId="3" borderId="21" xfId="0" applyFont="1" applyFill="1" applyBorder="1"/>
    <xf numFmtId="2" fontId="2" fillId="0" borderId="35" xfId="0" applyNumberFormat="1" applyFont="1" applyFill="1" applyBorder="1"/>
    <xf numFmtId="0" fontId="0" fillId="3" borderId="1" xfId="0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4" borderId="15" xfId="0" applyFont="1" applyFill="1" applyBorder="1"/>
    <xf numFmtId="0" fontId="2" fillId="4" borderId="8" xfId="0" applyFont="1" applyFill="1" applyBorder="1" applyAlignment="1">
      <alignment horizontal="center"/>
    </xf>
    <xf numFmtId="164" fontId="2" fillId="4" borderId="8" xfId="0" applyNumberFormat="1" applyFont="1" applyFill="1" applyBorder="1"/>
    <xf numFmtId="2" fontId="2" fillId="4" borderId="8" xfId="0" applyNumberFormat="1" applyFont="1" applyFill="1" applyBorder="1"/>
    <xf numFmtId="2" fontId="2" fillId="4" borderId="21" xfId="0" applyNumberFormat="1" applyFont="1" applyFill="1" applyBorder="1"/>
    <xf numFmtId="0" fontId="2" fillId="4" borderId="34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zoomScaleNormal="100" workbookViewId="0">
      <pane ySplit="5" topLeftCell="A6" activePane="bottomLeft" state="frozen"/>
      <selection pane="bottomLeft" activeCell="A5" sqref="A5"/>
    </sheetView>
  </sheetViews>
  <sheetFormatPr defaultRowHeight="12.75" x14ac:dyDescent="0.2"/>
  <cols>
    <col min="1" max="1" width="22.140625" customWidth="1"/>
    <col min="2" max="2" width="70.7109375" customWidth="1"/>
    <col min="3" max="3" width="15.42578125" customWidth="1"/>
    <col min="4" max="4" width="10.85546875" bestFit="1" customWidth="1"/>
    <col min="5" max="5" width="11.28515625" customWidth="1"/>
    <col min="6" max="6" width="21.85546875" customWidth="1"/>
    <col min="7" max="7" width="23.140625" customWidth="1"/>
    <col min="8" max="8" width="22.7109375" customWidth="1"/>
    <col min="9" max="9" width="11.140625" bestFit="1" customWidth="1"/>
  </cols>
  <sheetData>
    <row r="1" spans="1:11" ht="14.25" thickTop="1" thickBot="1" x14ac:dyDescent="0.25">
      <c r="A1" s="19" t="s">
        <v>0</v>
      </c>
      <c r="B1" s="129" t="s">
        <v>20</v>
      </c>
      <c r="C1" s="1" t="s">
        <v>1</v>
      </c>
      <c r="D1" s="1">
        <v>72</v>
      </c>
      <c r="E1" s="22" t="s">
        <v>18</v>
      </c>
      <c r="F1" s="1" t="s">
        <v>2</v>
      </c>
      <c r="G1" s="1"/>
      <c r="H1" s="137">
        <v>0.1875</v>
      </c>
      <c r="I1" s="33"/>
    </row>
    <row r="2" spans="1:11" ht="13.5" thickTop="1" x14ac:dyDescent="0.2">
      <c r="A2" s="21"/>
      <c r="B2" s="3"/>
      <c r="C2" s="27"/>
      <c r="D2" s="3"/>
      <c r="E2" s="3"/>
      <c r="F2" s="3"/>
      <c r="G2" s="3"/>
      <c r="H2" s="3"/>
      <c r="I2" s="32"/>
    </row>
    <row r="3" spans="1:11" x14ac:dyDescent="0.2">
      <c r="A3" s="2"/>
      <c r="B3" s="3"/>
      <c r="C3" s="3"/>
      <c r="D3" s="3"/>
      <c r="E3" s="3"/>
      <c r="F3" s="3"/>
      <c r="G3" s="3" t="s">
        <v>3</v>
      </c>
      <c r="H3" s="130">
        <v>2026</v>
      </c>
      <c r="I3" s="47" t="s">
        <v>15</v>
      </c>
    </row>
    <row r="4" spans="1:11" x14ac:dyDescent="0.2">
      <c r="A4" s="2" t="s">
        <v>14</v>
      </c>
      <c r="B4" s="3" t="s">
        <v>4</v>
      </c>
      <c r="C4" s="3" t="s">
        <v>4</v>
      </c>
      <c r="D4" s="3"/>
      <c r="E4" s="3" t="s">
        <v>5</v>
      </c>
      <c r="F4" s="3" t="s">
        <v>5</v>
      </c>
      <c r="G4" s="3" t="s">
        <v>6</v>
      </c>
      <c r="H4" s="3" t="s">
        <v>7</v>
      </c>
      <c r="I4" s="47" t="s">
        <v>16</v>
      </c>
    </row>
    <row r="5" spans="1:11" ht="13.5" thickBot="1" x14ac:dyDescent="0.25">
      <c r="A5" s="4"/>
      <c r="B5" s="5" t="s">
        <v>9</v>
      </c>
      <c r="C5" s="5" t="s">
        <v>8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3</v>
      </c>
      <c r="I5" s="48" t="s">
        <v>17</v>
      </c>
    </row>
    <row r="6" spans="1:11" ht="13.5" thickTop="1" x14ac:dyDescent="0.2">
      <c r="A6" s="20"/>
      <c r="B6" s="23"/>
      <c r="C6" s="8"/>
      <c r="D6" s="8"/>
      <c r="E6" s="11"/>
      <c r="F6" s="11"/>
      <c r="G6" s="14"/>
      <c r="H6" s="28"/>
      <c r="I6" s="15"/>
    </row>
    <row r="7" spans="1:11" x14ac:dyDescent="0.2">
      <c r="A7" s="59" t="s">
        <v>50</v>
      </c>
      <c r="B7" s="131" t="s">
        <v>45</v>
      </c>
      <c r="C7" s="132"/>
      <c r="D7" s="132" t="s">
        <v>21</v>
      </c>
      <c r="E7" s="133">
        <v>35.65</v>
      </c>
      <c r="F7" s="133">
        <v>19.399999999999999</v>
      </c>
      <c r="G7" s="134">
        <v>327.43</v>
      </c>
      <c r="H7" s="135">
        <f>G7*H1</f>
        <v>61.393124999999998</v>
      </c>
      <c r="I7" s="65"/>
    </row>
    <row r="8" spans="1:11" x14ac:dyDescent="0.2">
      <c r="A8" s="59" t="s">
        <v>46</v>
      </c>
      <c r="B8" s="131" t="s">
        <v>47</v>
      </c>
      <c r="C8" s="132"/>
      <c r="D8" s="132" t="s">
        <v>21</v>
      </c>
      <c r="E8" s="133">
        <v>131.76</v>
      </c>
      <c r="F8" s="133">
        <v>10.08</v>
      </c>
      <c r="G8" s="134">
        <v>57.71</v>
      </c>
      <c r="H8" s="135">
        <f>G8*H1</f>
        <v>10.820625</v>
      </c>
      <c r="I8" s="65"/>
    </row>
    <row r="9" spans="1:11" x14ac:dyDescent="0.2">
      <c r="A9" s="59" t="s">
        <v>48</v>
      </c>
      <c r="B9" s="131" t="s">
        <v>47</v>
      </c>
      <c r="C9" s="132"/>
      <c r="D9" s="132" t="s">
        <v>21</v>
      </c>
      <c r="E9" s="133">
        <v>37.92</v>
      </c>
      <c r="F9" s="133">
        <v>37.92</v>
      </c>
      <c r="G9" s="134">
        <v>217.09</v>
      </c>
      <c r="H9" s="135">
        <f>G9*H1</f>
        <v>40.704374999999999</v>
      </c>
      <c r="I9" s="65"/>
    </row>
    <row r="10" spans="1:11" x14ac:dyDescent="0.2">
      <c r="A10" s="59" t="s">
        <v>33</v>
      </c>
      <c r="B10" s="131" t="s">
        <v>22</v>
      </c>
      <c r="C10" s="132"/>
      <c r="D10" s="132" t="s">
        <v>21</v>
      </c>
      <c r="E10" s="133">
        <f>3.55+3.55</f>
        <v>7.1</v>
      </c>
      <c r="F10" s="133">
        <f>3.55+3.55</f>
        <v>7.1</v>
      </c>
      <c r="G10" s="134">
        <f>56.38+56.38</f>
        <v>112.76</v>
      </c>
      <c r="H10" s="135">
        <f>G10*H1</f>
        <v>21.142500000000002</v>
      </c>
      <c r="I10" s="65"/>
    </row>
    <row r="11" spans="1:11" x14ac:dyDescent="0.2">
      <c r="A11" s="99" t="s">
        <v>34</v>
      </c>
      <c r="B11" s="100" t="s">
        <v>23</v>
      </c>
      <c r="C11" s="101"/>
      <c r="D11" s="101" t="s">
        <v>21</v>
      </c>
      <c r="E11" s="102">
        <f>0.24+0.24</f>
        <v>0.48</v>
      </c>
      <c r="F11" s="102">
        <f>0.24+0.24</f>
        <v>0.48</v>
      </c>
      <c r="G11" s="103">
        <f>3.81+3.81</f>
        <v>7.62</v>
      </c>
      <c r="H11" s="87">
        <f>G11*H1</f>
        <v>1.42875</v>
      </c>
      <c r="I11" s="96"/>
      <c r="K11" s="95"/>
    </row>
    <row r="12" spans="1:11" ht="13.5" thickBot="1" x14ac:dyDescent="0.25">
      <c r="A12" s="136" t="s">
        <v>49</v>
      </c>
      <c r="B12" s="110" t="s">
        <v>24</v>
      </c>
      <c r="C12" s="111"/>
      <c r="D12" s="112" t="s">
        <v>21</v>
      </c>
      <c r="E12" s="113">
        <v>1.377</v>
      </c>
      <c r="F12" s="113">
        <v>0.6885</v>
      </c>
      <c r="G12" s="114">
        <v>8.1</v>
      </c>
      <c r="H12" s="128">
        <f>G12*H1</f>
        <v>1.5187499999999998</v>
      </c>
      <c r="I12" s="98"/>
      <c r="J12" s="95"/>
    </row>
    <row r="13" spans="1:11" x14ac:dyDescent="0.2">
      <c r="A13" s="104" t="s">
        <v>35</v>
      </c>
      <c r="B13" s="105" t="s">
        <v>42</v>
      </c>
      <c r="C13" s="106" t="s">
        <v>25</v>
      </c>
      <c r="D13" s="106" t="s">
        <v>21</v>
      </c>
      <c r="E13" s="107">
        <v>15.122999999999999</v>
      </c>
      <c r="F13" s="107">
        <v>6.4714999999999998</v>
      </c>
      <c r="G13" s="108">
        <v>76.099999999999994</v>
      </c>
      <c r="H13" s="71">
        <f>G13*H1</f>
        <v>14.268749999999999</v>
      </c>
      <c r="I13" s="90"/>
    </row>
    <row r="14" spans="1:11" x14ac:dyDescent="0.2">
      <c r="A14" s="115" t="s">
        <v>36</v>
      </c>
      <c r="B14" s="116" t="s">
        <v>42</v>
      </c>
      <c r="C14" s="117" t="s">
        <v>26</v>
      </c>
      <c r="D14" s="117" t="s">
        <v>21</v>
      </c>
      <c r="E14" s="118">
        <v>3.48</v>
      </c>
      <c r="F14" s="118">
        <v>2.68</v>
      </c>
      <c r="G14" s="119">
        <v>31.6</v>
      </c>
      <c r="H14" s="71">
        <f>G14*H1</f>
        <v>5.9250000000000007</v>
      </c>
      <c r="I14" s="17"/>
    </row>
    <row r="15" spans="1:11" x14ac:dyDescent="0.2">
      <c r="A15" s="115" t="s">
        <v>37</v>
      </c>
      <c r="B15" s="116" t="s">
        <v>42</v>
      </c>
      <c r="C15" s="117" t="s">
        <v>27</v>
      </c>
      <c r="D15" s="117" t="s">
        <v>43</v>
      </c>
      <c r="E15" s="118">
        <v>26.37</v>
      </c>
      <c r="F15" s="118">
        <v>11.01</v>
      </c>
      <c r="G15" s="119">
        <v>129.6</v>
      </c>
      <c r="H15" s="71">
        <f>G15*H11</f>
        <v>185.166</v>
      </c>
      <c r="I15" s="17"/>
    </row>
    <row r="16" spans="1:11" ht="13.5" thickBot="1" x14ac:dyDescent="0.25">
      <c r="A16" s="109" t="s">
        <v>38</v>
      </c>
      <c r="B16" s="116" t="s">
        <v>42</v>
      </c>
      <c r="C16" s="112" t="s">
        <v>28</v>
      </c>
      <c r="D16" s="112" t="s">
        <v>21</v>
      </c>
      <c r="E16" s="120">
        <v>4.5</v>
      </c>
      <c r="F16" s="120">
        <v>4.5</v>
      </c>
      <c r="G16" s="121">
        <v>52.8</v>
      </c>
      <c r="H16" s="128">
        <f>G16*H1</f>
        <v>9.8999999999999986</v>
      </c>
      <c r="I16" s="91"/>
    </row>
    <row r="17" spans="1:14" x14ac:dyDescent="0.2">
      <c r="A17" s="104" t="s">
        <v>39</v>
      </c>
      <c r="B17" s="105" t="s">
        <v>40</v>
      </c>
      <c r="C17" s="106"/>
      <c r="D17" s="106" t="s">
        <v>21</v>
      </c>
      <c r="E17" s="107">
        <v>2.59</v>
      </c>
      <c r="F17" s="107">
        <v>2.59</v>
      </c>
      <c r="G17" s="108">
        <v>34.340000000000003</v>
      </c>
      <c r="H17" s="71">
        <f>G17*H1</f>
        <v>6.4387500000000006</v>
      </c>
      <c r="I17" s="92"/>
      <c r="K17" s="95"/>
    </row>
    <row r="18" spans="1:14" x14ac:dyDescent="0.2">
      <c r="A18" s="115" t="s">
        <v>29</v>
      </c>
      <c r="B18" s="116" t="s">
        <v>40</v>
      </c>
      <c r="C18" s="117"/>
      <c r="D18" s="117" t="s">
        <v>21</v>
      </c>
      <c r="E18" s="118">
        <v>3.18</v>
      </c>
      <c r="F18" s="118">
        <v>3.18</v>
      </c>
      <c r="G18" s="119">
        <v>42.56</v>
      </c>
      <c r="H18" s="71">
        <f>G18*H1</f>
        <v>7.98</v>
      </c>
      <c r="I18" s="93"/>
    </row>
    <row r="19" spans="1:14" ht="13.5" thickBot="1" x14ac:dyDescent="0.25">
      <c r="A19" s="99" t="s">
        <v>30</v>
      </c>
      <c r="B19" s="100" t="s">
        <v>40</v>
      </c>
      <c r="C19" s="101"/>
      <c r="D19" s="101" t="s">
        <v>21</v>
      </c>
      <c r="E19" s="102">
        <v>1.3</v>
      </c>
      <c r="F19" s="102">
        <v>1.3</v>
      </c>
      <c r="G19" s="103">
        <v>17.239999999999998</v>
      </c>
      <c r="H19" s="128">
        <f>G19*H1</f>
        <v>3.2324999999999999</v>
      </c>
      <c r="I19" s="96"/>
    </row>
    <row r="20" spans="1:14" ht="13.5" thickBot="1" x14ac:dyDescent="0.25">
      <c r="A20" s="122" t="s">
        <v>31</v>
      </c>
      <c r="B20" s="123" t="s">
        <v>41</v>
      </c>
      <c r="C20" s="124"/>
      <c r="D20" s="124" t="s">
        <v>21</v>
      </c>
      <c r="E20" s="125">
        <v>54.36</v>
      </c>
      <c r="F20" s="125">
        <v>54.36</v>
      </c>
      <c r="G20" s="126">
        <v>720.22</v>
      </c>
      <c r="H20" s="128">
        <f>G20*H1</f>
        <v>135.04124999999999</v>
      </c>
      <c r="I20" s="97"/>
      <c r="K20" s="95"/>
    </row>
    <row r="21" spans="1:14" x14ac:dyDescent="0.2">
      <c r="A21" s="20"/>
      <c r="B21" s="34"/>
      <c r="C21" s="35"/>
      <c r="D21" s="35"/>
      <c r="E21" s="36"/>
      <c r="F21" s="36"/>
      <c r="G21" s="37"/>
      <c r="H21" s="71"/>
      <c r="I21" s="45"/>
      <c r="N21" s="89" t="s">
        <v>19</v>
      </c>
    </row>
    <row r="22" spans="1:14" x14ac:dyDescent="0.2">
      <c r="A22" s="6"/>
      <c r="B22" s="24"/>
      <c r="C22" s="9"/>
      <c r="D22" s="9"/>
      <c r="E22" s="12"/>
      <c r="F22" s="12"/>
      <c r="G22" s="16"/>
      <c r="H22" s="71"/>
      <c r="I22" s="17"/>
    </row>
    <row r="23" spans="1:14" x14ac:dyDescent="0.2">
      <c r="A23" s="6"/>
      <c r="B23" s="24"/>
      <c r="C23" s="9"/>
      <c r="D23" s="9"/>
      <c r="E23" s="12"/>
      <c r="F23" s="12"/>
      <c r="G23" s="16"/>
      <c r="H23" s="71"/>
      <c r="I23" s="17"/>
    </row>
    <row r="24" spans="1:14" x14ac:dyDescent="0.2">
      <c r="A24" s="20"/>
      <c r="B24" s="34"/>
      <c r="C24" s="35"/>
      <c r="D24" s="35"/>
      <c r="E24" s="36"/>
      <c r="F24" s="36"/>
      <c r="G24" s="37"/>
      <c r="H24" s="38"/>
      <c r="I24" s="45"/>
    </row>
    <row r="25" spans="1:14" x14ac:dyDescent="0.2">
      <c r="A25" s="20"/>
      <c r="B25" s="34"/>
      <c r="C25" s="35"/>
      <c r="D25" s="35"/>
      <c r="E25" s="36"/>
      <c r="F25" s="36"/>
      <c r="G25" s="37"/>
      <c r="H25" s="38"/>
      <c r="I25" s="45"/>
    </row>
    <row r="26" spans="1:14" x14ac:dyDescent="0.2">
      <c r="A26" s="20"/>
      <c r="B26" s="34"/>
      <c r="C26" s="35"/>
      <c r="D26" s="35"/>
      <c r="E26" s="36"/>
      <c r="F26" s="36"/>
      <c r="G26" s="37"/>
      <c r="H26" s="38"/>
      <c r="I26" s="45"/>
    </row>
    <row r="27" spans="1:14" x14ac:dyDescent="0.2">
      <c r="A27" s="20"/>
      <c r="B27" s="94" t="s">
        <v>32</v>
      </c>
      <c r="C27" s="35"/>
      <c r="D27" s="35"/>
      <c r="E27" s="36">
        <f>SUM(E7:E23)</f>
        <v>325.18999999999994</v>
      </c>
      <c r="F27" s="36">
        <f>SUM(F7:F23)</f>
        <v>161.76000000000005</v>
      </c>
      <c r="G27" s="37">
        <f>SUM(G7:G23)</f>
        <v>1835.17</v>
      </c>
      <c r="H27" s="38">
        <f>SUM(H7:H23)</f>
        <v>504.96037500000006</v>
      </c>
      <c r="I27" s="45"/>
      <c r="L27" s="95"/>
    </row>
    <row r="28" spans="1:14" x14ac:dyDescent="0.2">
      <c r="A28" s="20"/>
      <c r="B28" s="34"/>
      <c r="C28" s="35"/>
      <c r="D28" s="35"/>
      <c r="E28" s="36"/>
      <c r="F28" s="36"/>
      <c r="G28" s="37"/>
      <c r="H28" s="38"/>
      <c r="I28" s="45"/>
      <c r="L28" s="95"/>
    </row>
    <row r="29" spans="1:14" x14ac:dyDescent="0.2">
      <c r="A29" s="20"/>
      <c r="B29" s="34"/>
      <c r="C29" s="35"/>
      <c r="D29" s="35"/>
      <c r="E29" s="36"/>
      <c r="F29" s="36"/>
      <c r="G29" s="37"/>
      <c r="H29" s="38"/>
      <c r="I29" s="45"/>
    </row>
    <row r="30" spans="1:14" x14ac:dyDescent="0.2">
      <c r="A30" s="20"/>
      <c r="B30" s="34"/>
      <c r="C30" s="35"/>
      <c r="D30" s="35"/>
      <c r="E30" s="36"/>
      <c r="F30" s="36"/>
      <c r="G30" s="37"/>
      <c r="H30" s="38"/>
      <c r="I30" s="45"/>
    </row>
    <row r="31" spans="1:14" x14ac:dyDescent="0.2">
      <c r="A31" s="20"/>
      <c r="B31" s="127" t="s">
        <v>44</v>
      </c>
      <c r="C31" s="35"/>
      <c r="D31" s="35"/>
      <c r="E31" s="36"/>
      <c r="F31" s="36"/>
      <c r="G31" s="37"/>
      <c r="H31" s="38"/>
      <c r="I31" s="45"/>
      <c r="K31" s="95"/>
    </row>
    <row r="32" spans="1:14" x14ac:dyDescent="0.2">
      <c r="A32" s="20"/>
      <c r="B32" s="34"/>
      <c r="C32" s="35"/>
      <c r="D32" s="35"/>
      <c r="E32" s="36"/>
      <c r="F32" s="36"/>
      <c r="G32" s="37"/>
      <c r="H32" s="38"/>
      <c r="I32" s="45"/>
    </row>
    <row r="33" spans="1:9" x14ac:dyDescent="0.2">
      <c r="A33" s="20"/>
      <c r="B33" s="34"/>
      <c r="C33" s="35"/>
      <c r="D33" s="35"/>
      <c r="E33" s="36"/>
      <c r="F33" s="36"/>
      <c r="G33" s="37"/>
      <c r="H33" s="38"/>
      <c r="I33" s="45"/>
    </row>
    <row r="34" spans="1:9" x14ac:dyDescent="0.2">
      <c r="A34" s="20"/>
      <c r="B34" s="34"/>
      <c r="C34" s="35"/>
      <c r="D34" s="35"/>
      <c r="E34" s="36"/>
      <c r="F34" s="36"/>
      <c r="G34" s="37"/>
      <c r="H34" s="38"/>
      <c r="I34" s="45"/>
    </row>
    <row r="35" spans="1:9" x14ac:dyDescent="0.2">
      <c r="A35" s="20"/>
      <c r="B35" s="34"/>
      <c r="C35" s="35"/>
      <c r="D35" s="35"/>
      <c r="E35" s="36"/>
      <c r="F35" s="36"/>
      <c r="G35" s="37"/>
      <c r="H35" s="38"/>
      <c r="I35" s="45"/>
    </row>
    <row r="36" spans="1:9" x14ac:dyDescent="0.2">
      <c r="A36" s="20"/>
      <c r="B36" s="34"/>
      <c r="C36" s="35"/>
      <c r="D36" s="35"/>
      <c r="E36" s="36"/>
      <c r="F36" s="36"/>
      <c r="G36" s="37"/>
      <c r="H36" s="38"/>
      <c r="I36" s="45"/>
    </row>
    <row r="37" spans="1:9" x14ac:dyDescent="0.2">
      <c r="A37" s="20"/>
      <c r="B37" s="34"/>
      <c r="C37" s="35"/>
      <c r="D37" s="35"/>
      <c r="E37" s="36"/>
      <c r="F37" s="36"/>
      <c r="G37" s="37"/>
      <c r="H37" s="38"/>
      <c r="I37" s="45"/>
    </row>
    <row r="38" spans="1:9" x14ac:dyDescent="0.2">
      <c r="A38" s="20"/>
      <c r="B38" s="34"/>
      <c r="C38" s="35"/>
      <c r="D38" s="35"/>
      <c r="E38" s="36"/>
      <c r="F38" s="36"/>
      <c r="G38" s="37"/>
      <c r="H38" s="38"/>
      <c r="I38" s="45"/>
    </row>
    <row r="39" spans="1:9" x14ac:dyDescent="0.2">
      <c r="A39" s="20"/>
      <c r="B39" s="34"/>
      <c r="C39" s="35"/>
      <c r="D39" s="35"/>
      <c r="E39" s="36"/>
      <c r="F39" s="36"/>
      <c r="G39" s="37"/>
      <c r="H39" s="38"/>
      <c r="I39" s="45"/>
    </row>
    <row r="40" spans="1:9" x14ac:dyDescent="0.2">
      <c r="A40" s="20"/>
      <c r="B40" s="34"/>
      <c r="C40" s="35"/>
      <c r="D40" s="35"/>
      <c r="E40" s="36"/>
      <c r="F40" s="36"/>
      <c r="G40" s="37"/>
      <c r="H40" s="38"/>
      <c r="I40" s="45"/>
    </row>
    <row r="41" spans="1:9" x14ac:dyDescent="0.2">
      <c r="A41" s="20"/>
      <c r="B41" s="34"/>
      <c r="C41" s="35"/>
      <c r="D41" s="35"/>
      <c r="E41" s="36"/>
      <c r="F41" s="36"/>
      <c r="G41" s="37"/>
      <c r="H41" s="38"/>
      <c r="I41" s="45"/>
    </row>
    <row r="42" spans="1:9" x14ac:dyDescent="0.2">
      <c r="A42" s="20"/>
      <c r="B42" s="34"/>
      <c r="C42" s="35"/>
      <c r="D42" s="35"/>
      <c r="E42" s="36"/>
      <c r="F42" s="36"/>
      <c r="G42" s="37"/>
      <c r="H42" s="38"/>
      <c r="I42" s="45"/>
    </row>
    <row r="43" spans="1:9" x14ac:dyDescent="0.2">
      <c r="A43" s="20"/>
      <c r="B43" s="34"/>
      <c r="C43" s="35"/>
      <c r="D43" s="35"/>
      <c r="E43" s="36"/>
      <c r="F43" s="36"/>
      <c r="G43" s="37"/>
      <c r="H43" s="38"/>
      <c r="I43" s="45"/>
    </row>
    <row r="44" spans="1:9" x14ac:dyDescent="0.2">
      <c r="A44" s="20"/>
      <c r="B44" s="34"/>
      <c r="C44" s="35"/>
      <c r="D44" s="35"/>
      <c r="E44" s="36"/>
      <c r="F44" s="36"/>
      <c r="G44" s="37"/>
      <c r="H44" s="38"/>
      <c r="I44" s="45"/>
    </row>
    <row r="45" spans="1:9" x14ac:dyDescent="0.2">
      <c r="A45" s="20"/>
      <c r="B45" s="34"/>
      <c r="C45" s="35"/>
      <c r="D45" s="35"/>
      <c r="E45" s="36"/>
      <c r="F45" s="36"/>
      <c r="G45" s="37"/>
      <c r="H45" s="38"/>
      <c r="I45" s="45"/>
    </row>
    <row r="46" spans="1:9" x14ac:dyDescent="0.2">
      <c r="A46" s="20"/>
      <c r="B46" s="34"/>
      <c r="C46" s="35"/>
      <c r="D46" s="35"/>
      <c r="E46" s="36"/>
      <c r="F46" s="36"/>
      <c r="G46" s="37"/>
      <c r="H46" s="38"/>
      <c r="I46" s="45"/>
    </row>
    <row r="47" spans="1:9" x14ac:dyDescent="0.2">
      <c r="A47" s="20"/>
      <c r="B47" s="34"/>
      <c r="C47" s="35"/>
      <c r="D47" s="35"/>
      <c r="E47" s="36"/>
      <c r="F47" s="36"/>
      <c r="G47" s="37"/>
      <c r="H47" s="38"/>
      <c r="I47" s="45"/>
    </row>
    <row r="48" spans="1:9" x14ac:dyDescent="0.2">
      <c r="A48" s="20"/>
      <c r="B48" s="34"/>
      <c r="C48" s="35"/>
      <c r="D48" s="35"/>
      <c r="E48" s="36"/>
      <c r="F48" s="36"/>
      <c r="G48" s="37"/>
      <c r="H48" s="38"/>
      <c r="I48" s="45"/>
    </row>
    <row r="49" spans="1:9" x14ac:dyDescent="0.2">
      <c r="A49" s="20"/>
      <c r="B49" s="34"/>
      <c r="C49" s="35"/>
      <c r="D49" s="35"/>
      <c r="E49" s="36"/>
      <c r="F49" s="36"/>
      <c r="G49" s="37"/>
      <c r="H49" s="38"/>
      <c r="I49" s="45"/>
    </row>
    <row r="50" spans="1:9" x14ac:dyDescent="0.2">
      <c r="A50" s="20"/>
      <c r="B50" s="34"/>
      <c r="C50" s="35"/>
      <c r="D50" s="35"/>
      <c r="E50" s="36"/>
      <c r="F50" s="36"/>
      <c r="G50" s="37"/>
      <c r="H50" s="38"/>
      <c r="I50" s="45"/>
    </row>
    <row r="51" spans="1:9" x14ac:dyDescent="0.2">
      <c r="A51" s="20"/>
      <c r="B51" s="34"/>
      <c r="C51" s="35"/>
      <c r="D51" s="35"/>
      <c r="E51" s="36"/>
      <c r="F51" s="36"/>
      <c r="G51" s="37"/>
      <c r="H51" s="38"/>
      <c r="I51" s="45"/>
    </row>
    <row r="52" spans="1:9" x14ac:dyDescent="0.2">
      <c r="A52" s="20"/>
      <c r="B52" s="34"/>
      <c r="C52" s="35"/>
      <c r="D52" s="35"/>
      <c r="E52" s="36"/>
      <c r="F52" s="36"/>
      <c r="G52" s="37"/>
      <c r="H52" s="38"/>
      <c r="I52" s="45"/>
    </row>
    <row r="53" spans="1:9" x14ac:dyDescent="0.2">
      <c r="A53" s="20"/>
      <c r="B53" s="34"/>
      <c r="C53" s="35"/>
      <c r="D53" s="35"/>
      <c r="E53" s="36"/>
      <c r="F53" s="36"/>
      <c r="G53" s="37"/>
      <c r="H53" s="38"/>
      <c r="I53" s="45"/>
    </row>
    <row r="54" spans="1:9" x14ac:dyDescent="0.2">
      <c r="A54" s="20"/>
      <c r="B54" s="34"/>
      <c r="C54" s="35"/>
      <c r="D54" s="35"/>
      <c r="E54" s="36"/>
      <c r="F54" s="36"/>
      <c r="G54" s="37"/>
      <c r="H54" s="38"/>
      <c r="I54" s="45"/>
    </row>
    <row r="55" spans="1:9" x14ac:dyDescent="0.2">
      <c r="A55" s="20"/>
      <c r="B55" s="34"/>
      <c r="C55" s="35"/>
      <c r="D55" s="35"/>
      <c r="E55" s="36"/>
      <c r="F55" s="36"/>
      <c r="G55" s="37"/>
      <c r="H55" s="38"/>
      <c r="I55" s="45"/>
    </row>
    <row r="56" spans="1:9" x14ac:dyDescent="0.2">
      <c r="A56" s="20"/>
      <c r="B56" s="34"/>
      <c r="C56" s="35"/>
      <c r="D56" s="35"/>
      <c r="E56" s="36"/>
      <c r="F56" s="36"/>
      <c r="G56" s="37"/>
      <c r="H56" s="38"/>
      <c r="I56" s="45"/>
    </row>
    <row r="57" spans="1:9" x14ac:dyDescent="0.2">
      <c r="A57" s="20"/>
      <c r="B57" s="34"/>
      <c r="C57" s="35"/>
      <c r="D57" s="35"/>
      <c r="E57" s="36"/>
      <c r="F57" s="36"/>
      <c r="G57" s="37"/>
      <c r="H57" s="38"/>
      <c r="I57" s="45"/>
    </row>
    <row r="58" spans="1:9" x14ac:dyDescent="0.2">
      <c r="A58" s="20"/>
      <c r="B58" s="34"/>
      <c r="C58" s="35"/>
      <c r="D58" s="35"/>
      <c r="E58" s="36"/>
      <c r="F58" s="36"/>
      <c r="G58" s="37"/>
      <c r="H58" s="38"/>
      <c r="I58" s="45"/>
    </row>
    <row r="59" spans="1:9" s="56" customFormat="1" x14ac:dyDescent="0.2">
      <c r="A59" s="49"/>
      <c r="B59" s="50"/>
      <c r="C59" s="51"/>
      <c r="D59" s="51"/>
      <c r="E59" s="52"/>
      <c r="F59" s="52"/>
      <c r="G59" s="53"/>
      <c r="H59" s="54"/>
      <c r="I59" s="55"/>
    </row>
    <row r="60" spans="1:9" x14ac:dyDescent="0.2">
      <c r="A60" s="6"/>
      <c r="B60" s="58"/>
      <c r="C60" s="9"/>
      <c r="D60" s="9"/>
      <c r="E60" s="12"/>
      <c r="F60" s="12"/>
      <c r="G60" s="16"/>
      <c r="H60" s="29"/>
      <c r="I60" s="17"/>
    </row>
    <row r="61" spans="1:9" x14ac:dyDescent="0.2">
      <c r="A61" s="39"/>
      <c r="B61" s="40"/>
      <c r="C61" s="41"/>
      <c r="D61" s="41"/>
      <c r="E61" s="42"/>
      <c r="F61" s="42"/>
      <c r="G61" s="43"/>
      <c r="H61" s="44"/>
      <c r="I61" s="46"/>
    </row>
    <row r="62" spans="1:9" s="57" customFormat="1" x14ac:dyDescent="0.2">
      <c r="A62" s="75"/>
      <c r="B62" s="76"/>
      <c r="C62" s="77"/>
      <c r="D62" s="77"/>
      <c r="E62" s="78"/>
      <c r="F62" s="74"/>
      <c r="G62" s="79"/>
      <c r="H62" s="80"/>
      <c r="I62" s="81"/>
    </row>
    <row r="63" spans="1:9" x14ac:dyDescent="0.2">
      <c r="A63" s="20"/>
      <c r="B63" s="34"/>
      <c r="C63" s="35"/>
      <c r="D63" s="35"/>
      <c r="E63" s="36"/>
      <c r="F63" s="73"/>
      <c r="G63" s="37"/>
      <c r="H63" s="38"/>
      <c r="I63" s="45"/>
    </row>
    <row r="64" spans="1:9" x14ac:dyDescent="0.2">
      <c r="A64" s="66"/>
      <c r="B64" s="67"/>
      <c r="C64" s="68"/>
      <c r="D64" s="68"/>
      <c r="E64" s="69"/>
      <c r="F64" s="69"/>
      <c r="G64" s="70"/>
      <c r="H64" s="71"/>
      <c r="I64" s="72"/>
    </row>
    <row r="65" spans="1:9" x14ac:dyDescent="0.2">
      <c r="A65" s="59"/>
      <c r="B65" s="60"/>
      <c r="C65" s="61"/>
      <c r="D65" s="61"/>
      <c r="E65" s="62"/>
      <c r="F65" s="62"/>
      <c r="G65" s="63"/>
      <c r="H65" s="64"/>
      <c r="I65" s="65"/>
    </row>
    <row r="66" spans="1:9" x14ac:dyDescent="0.2">
      <c r="A66" s="82"/>
      <c r="B66" s="83"/>
      <c r="C66" s="84"/>
      <c r="D66" s="84"/>
      <c r="E66" s="85"/>
      <c r="F66" s="85"/>
      <c r="G66" s="86"/>
      <c r="H66" s="87"/>
      <c r="I66" s="88"/>
    </row>
    <row r="67" spans="1:9" x14ac:dyDescent="0.2">
      <c r="A67" s="6"/>
      <c r="B67" s="24"/>
      <c r="C67" s="9"/>
      <c r="D67" s="9"/>
      <c r="E67" s="12"/>
      <c r="F67" s="12"/>
      <c r="G67" s="16"/>
      <c r="H67" s="29"/>
      <c r="I67" s="17"/>
    </row>
    <row r="68" spans="1:9" x14ac:dyDescent="0.2">
      <c r="A68" s="6"/>
      <c r="B68" s="24"/>
      <c r="C68" s="9"/>
      <c r="D68" s="9"/>
      <c r="E68" s="12"/>
      <c r="F68" s="12"/>
      <c r="G68" s="16"/>
      <c r="H68" s="29"/>
      <c r="I68" s="17"/>
    </row>
    <row r="69" spans="1:9" x14ac:dyDescent="0.2">
      <c r="A69" s="6"/>
      <c r="B69" s="24"/>
      <c r="C69" s="9"/>
      <c r="D69" s="9"/>
      <c r="E69" s="12"/>
      <c r="F69" s="12"/>
      <c r="G69" s="16"/>
      <c r="H69" s="29"/>
      <c r="I69" s="17"/>
    </row>
    <row r="70" spans="1:9" x14ac:dyDescent="0.2">
      <c r="A70" s="6"/>
      <c r="B70" s="24"/>
      <c r="C70" s="9"/>
      <c r="D70" s="9"/>
      <c r="E70" s="12"/>
      <c r="F70" s="12"/>
      <c r="G70" s="16"/>
      <c r="H70" s="29"/>
      <c r="I70" s="17"/>
    </row>
    <row r="71" spans="1:9" x14ac:dyDescent="0.2">
      <c r="A71" s="6"/>
      <c r="B71" s="25"/>
      <c r="C71" s="9"/>
      <c r="D71" s="9"/>
      <c r="E71" s="12"/>
      <c r="F71" s="12"/>
      <c r="G71" s="16"/>
      <c r="H71" s="16"/>
      <c r="I71" s="17"/>
    </row>
    <row r="72" spans="1:9" ht="13.5" thickBot="1" x14ac:dyDescent="0.25">
      <c r="A72" s="7"/>
      <c r="B72" s="26"/>
      <c r="C72" s="10"/>
      <c r="D72" s="10"/>
      <c r="E72" s="13"/>
      <c r="F72" s="13"/>
      <c r="G72" s="18"/>
      <c r="H72" s="30"/>
      <c r="I72" s="31"/>
    </row>
    <row r="73" spans="1:9" ht="13.5" thickTop="1" x14ac:dyDescent="0.2"/>
  </sheetData>
  <phoneticPr fontId="0" type="noConversion"/>
  <pageMargins left="1" right="0.25" top="0.3" bottom="0.3" header="0.5" footer="0.5"/>
  <pageSetup paperSize="17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A Valued SHESYS 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Co. Engineer's Office</dc:creator>
  <cp:lastModifiedBy>Heidi Howerton</cp:lastModifiedBy>
  <cp:lastPrinted>2021-06-29T13:28:54Z</cp:lastPrinted>
  <dcterms:created xsi:type="dcterms:W3CDTF">1999-09-10T11:40:28Z</dcterms:created>
  <dcterms:modified xsi:type="dcterms:W3CDTF">2026-06-30T15:01:56Z</dcterms:modified>
</cp:coreProperties>
</file>