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Feb 2026 RE Tax Settlement\Feb 25 FINAL Balance Package\"/>
    </mc:Choice>
  </mc:AlternateContent>
  <xr:revisionPtr revIDLastSave="0" documentId="13_ncr:1_{A765A231-AC3A-4612-95EF-2EE0F20FB6FD}" xr6:coauthVersionLast="47" xr6:coauthVersionMax="47" xr10:uidLastSave="{00000000-0000-0000-0000-000000000000}"/>
  <bookViews>
    <workbookView xWindow="25017" yWindow="-118" windowWidth="25370" windowHeight="13759" firstSheet="9" activeTab="11" xr2:uid="{00000000-000D-0000-FFFF-FFFF00000000}"/>
  </bookViews>
  <sheets>
    <sheet name="MADISON COUNTY SUMMARY" sheetId="1" r:id="rId1"/>
    <sheet name="104903-HEALTH SERVICES" sheetId="2" r:id="rId2"/>
    <sheet name="10490-MADISON COUNTY" sheetId="3" r:id="rId3"/>
    <sheet name="47058-JEFFERSON TWP" sheetId="4" r:id="rId4"/>
    <sheet name="53901-JEFFERSON CORP" sheetId="5" r:id="rId5"/>
    <sheet name="54460-LONDON CITY" sheetId="6" r:id="rId6"/>
    <sheet name="55150-MIDWAY CORP" sheetId="7" r:id="rId7"/>
    <sheet name="55530-MT. STERLING CORP" sheetId="8" r:id="rId8"/>
    <sheet name="56720-PLAIN CITY CORP" sheetId="9" r:id="rId9"/>
    <sheet name="57370-S. SOLON CORP" sheetId="10" r:id="rId10"/>
    <sheet name="77777-FAYETTE COUNTY SPECIAL AS" sheetId="11" r:id="rId11"/>
    <sheet name="88888-MID OHIO SEWER &amp; WATER DI" sheetId="12" r:id="rId12"/>
  </sheets>
  <definedNames>
    <definedName name="_xlnm.Print_Titles" localSheetId="1">'104903-HEALTH SERVICES'!$A:$A</definedName>
    <definedName name="_xlnm.Print_Titles" localSheetId="2">'10490-MADISON COUNTY'!$A:$A</definedName>
    <definedName name="_xlnm.Print_Titles" localSheetId="3">'47058-JEFFERSON TWP'!$A:$A</definedName>
    <definedName name="_xlnm.Print_Titles" localSheetId="4">'53901-JEFFERSON CORP'!$A:$A</definedName>
    <definedName name="_xlnm.Print_Titles" localSheetId="5">'54460-LONDON CITY'!$A:$A</definedName>
    <definedName name="_xlnm.Print_Titles" localSheetId="6">'55150-MIDWAY CORP'!$A:$A</definedName>
    <definedName name="_xlnm.Print_Titles" localSheetId="7">'55530-MT. STERLING CORP'!$A:$A</definedName>
    <definedName name="_xlnm.Print_Titles" localSheetId="8">'56720-PLAIN CITY CORP'!$A:$A</definedName>
    <definedName name="_xlnm.Print_Titles" localSheetId="9">'57370-S. SOLON CORP'!$A:$A</definedName>
    <definedName name="_xlnm.Print_Titles" localSheetId="10">'77777-FAYETTE COUNTY SPECIAL AS'!$A:$A</definedName>
    <definedName name="_xlnm.Print_Titles" localSheetId="11">'88888-MID OHIO SEWER &amp; WATER DI'!$A:$A</definedName>
    <definedName name="_xlnm.Print_Titles" localSheetId="0">'MADISON COUNTY SUMMARY'!$A:$A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2" l="1"/>
  <c r="H30" i="12"/>
  <c r="G29" i="12"/>
  <c r="G32" i="12" s="1"/>
  <c r="E29" i="12"/>
  <c r="E32" i="12" s="1"/>
  <c r="C29" i="12"/>
  <c r="C32" i="12" s="1"/>
  <c r="G27" i="12"/>
  <c r="F27" i="12"/>
  <c r="E27" i="12"/>
  <c r="D27" i="12"/>
  <c r="C27" i="12"/>
  <c r="B27" i="12"/>
  <c r="H27" i="12" s="1"/>
  <c r="AK60" i="1" s="1"/>
  <c r="H26" i="12"/>
  <c r="H25" i="12"/>
  <c r="H24" i="12"/>
  <c r="H23" i="12"/>
  <c r="AG60" i="1" s="1"/>
  <c r="H22" i="12"/>
  <c r="H21" i="12"/>
  <c r="H20" i="12"/>
  <c r="H19" i="12"/>
  <c r="AC60" i="1" s="1"/>
  <c r="H18" i="12"/>
  <c r="G15" i="12"/>
  <c r="F15" i="12"/>
  <c r="E15" i="12"/>
  <c r="D15" i="12"/>
  <c r="D29" i="12" s="1"/>
  <c r="D32" i="12" s="1"/>
  <c r="C15" i="12"/>
  <c r="B15" i="12"/>
  <c r="H14" i="12"/>
  <c r="H13" i="12"/>
  <c r="H12" i="12"/>
  <c r="H11" i="12"/>
  <c r="H10" i="12"/>
  <c r="H9" i="12"/>
  <c r="H8" i="12"/>
  <c r="H7" i="12"/>
  <c r="H6" i="12"/>
  <c r="H5" i="12"/>
  <c r="H4" i="12"/>
  <c r="E31" i="11"/>
  <c r="E30" i="11"/>
  <c r="D27" i="11"/>
  <c r="C27" i="11"/>
  <c r="B27" i="11"/>
  <c r="E26" i="11"/>
  <c r="E25" i="11"/>
  <c r="E24" i="11"/>
  <c r="AH58" i="1" s="1"/>
  <c r="E23" i="11"/>
  <c r="E22" i="11"/>
  <c r="E21" i="11"/>
  <c r="E20" i="11"/>
  <c r="AD58" i="1" s="1"/>
  <c r="E19" i="11"/>
  <c r="E18" i="11"/>
  <c r="D15" i="11"/>
  <c r="D29" i="11" s="1"/>
  <c r="D32" i="11" s="1"/>
  <c r="C15" i="11"/>
  <c r="B15" i="11"/>
  <c r="E14" i="11"/>
  <c r="E13" i="11"/>
  <c r="E12" i="11"/>
  <c r="E11" i="11"/>
  <c r="E10" i="11"/>
  <c r="E9" i="11"/>
  <c r="E8" i="11"/>
  <c r="E7" i="11"/>
  <c r="E6" i="11"/>
  <c r="E5" i="11"/>
  <c r="E4" i="11"/>
  <c r="C31" i="10"/>
  <c r="C30" i="10"/>
  <c r="C27" i="10"/>
  <c r="B27" i="10"/>
  <c r="C26" i="10"/>
  <c r="C25" i="10"/>
  <c r="C24" i="10"/>
  <c r="C23" i="10"/>
  <c r="C22" i="10"/>
  <c r="C21" i="10"/>
  <c r="C20" i="10"/>
  <c r="C19" i="10"/>
  <c r="C18" i="10"/>
  <c r="B15" i="10"/>
  <c r="B29" i="10" s="1"/>
  <c r="B32" i="10" s="1"/>
  <c r="C32" i="10" s="1"/>
  <c r="C14" i="10"/>
  <c r="C13" i="10"/>
  <c r="C12" i="10"/>
  <c r="C11" i="10"/>
  <c r="U46" i="1" s="1"/>
  <c r="C10" i="10"/>
  <c r="C9" i="10"/>
  <c r="C8" i="10"/>
  <c r="C7" i="10"/>
  <c r="Q46" i="1" s="1"/>
  <c r="C6" i="10"/>
  <c r="C5" i="10"/>
  <c r="C4" i="10"/>
  <c r="C31" i="9"/>
  <c r="C30" i="9"/>
  <c r="C27" i="9"/>
  <c r="B27" i="9"/>
  <c r="C26" i="9"/>
  <c r="C25" i="9"/>
  <c r="C24" i="9"/>
  <c r="C23" i="9"/>
  <c r="C22" i="9"/>
  <c r="C21" i="9"/>
  <c r="C20" i="9"/>
  <c r="C19" i="9"/>
  <c r="C18" i="9"/>
  <c r="B15" i="9"/>
  <c r="C14" i="9"/>
  <c r="C13" i="9"/>
  <c r="C12" i="9"/>
  <c r="C11" i="9"/>
  <c r="C10" i="9"/>
  <c r="C9" i="9"/>
  <c r="C8" i="9"/>
  <c r="C7" i="9"/>
  <c r="C6" i="9"/>
  <c r="C5" i="9"/>
  <c r="C4" i="9"/>
  <c r="C31" i="8"/>
  <c r="C30" i="8"/>
  <c r="B29" i="8"/>
  <c r="C29" i="8" s="1"/>
  <c r="AM44" i="1" s="1"/>
  <c r="C27" i="8"/>
  <c r="B27" i="8"/>
  <c r="C26" i="8"/>
  <c r="C25" i="8"/>
  <c r="AI44" i="1" s="1"/>
  <c r="C24" i="8"/>
  <c r="C23" i="8"/>
  <c r="C22" i="8"/>
  <c r="C21" i="8"/>
  <c r="AE44" i="1" s="1"/>
  <c r="C20" i="8"/>
  <c r="C19" i="8"/>
  <c r="C18" i="8"/>
  <c r="C15" i="8"/>
  <c r="Y44" i="1" s="1"/>
  <c r="B15" i="8"/>
  <c r="C14" i="8"/>
  <c r="C13" i="8"/>
  <c r="C12" i="8"/>
  <c r="C11" i="8"/>
  <c r="C10" i="8"/>
  <c r="C9" i="8"/>
  <c r="C8" i="8"/>
  <c r="C7" i="8"/>
  <c r="C6" i="8"/>
  <c r="C5" i="8"/>
  <c r="C4" i="8"/>
  <c r="C31" i="7"/>
  <c r="C30" i="7"/>
  <c r="C27" i="7"/>
  <c r="B27" i="7"/>
  <c r="C26" i="7"/>
  <c r="AJ45" i="1" s="1"/>
  <c r="B26" i="1" s="1"/>
  <c r="C25" i="7"/>
  <c r="C24" i="7"/>
  <c r="C23" i="7"/>
  <c r="C22" i="7"/>
  <c r="AF45" i="1" s="1"/>
  <c r="C21" i="7"/>
  <c r="C20" i="7"/>
  <c r="C19" i="7"/>
  <c r="C18" i="7"/>
  <c r="AB45" i="1" s="1"/>
  <c r="B15" i="7"/>
  <c r="C14" i="7"/>
  <c r="C13" i="7"/>
  <c r="C12" i="7"/>
  <c r="C11" i="7"/>
  <c r="C10" i="7"/>
  <c r="C9" i="7"/>
  <c r="C8" i="7"/>
  <c r="C7" i="7"/>
  <c r="C6" i="7"/>
  <c r="C5" i="7"/>
  <c r="C4" i="7"/>
  <c r="D31" i="6"/>
  <c r="D30" i="6"/>
  <c r="D27" i="6"/>
  <c r="AK47" i="1" s="1"/>
  <c r="C27" i="6"/>
  <c r="B27" i="6"/>
  <c r="D26" i="6"/>
  <c r="D25" i="6"/>
  <c r="AI47" i="1" s="1"/>
  <c r="D24" i="6"/>
  <c r="D23" i="6"/>
  <c r="D22" i="6"/>
  <c r="D21" i="6"/>
  <c r="AE47" i="1" s="1"/>
  <c r="D20" i="6"/>
  <c r="D19" i="6"/>
  <c r="D18" i="6"/>
  <c r="D15" i="6"/>
  <c r="Y47" i="1" s="1"/>
  <c r="C15" i="6"/>
  <c r="C29" i="6" s="1"/>
  <c r="C32" i="6" s="1"/>
  <c r="B15" i="6"/>
  <c r="B29" i="6" s="1"/>
  <c r="D29" i="6" s="1"/>
  <c r="AM47" i="1" s="1"/>
  <c r="D14" i="6"/>
  <c r="D13" i="6"/>
  <c r="W47" i="1" s="1"/>
  <c r="D12" i="6"/>
  <c r="V47" i="1" s="1"/>
  <c r="D11" i="6"/>
  <c r="D10" i="6"/>
  <c r="D9" i="6"/>
  <c r="S47" i="1" s="1"/>
  <c r="D8" i="6"/>
  <c r="D7" i="6"/>
  <c r="D6" i="6"/>
  <c r="D5" i="6"/>
  <c r="O47" i="1" s="1"/>
  <c r="D4" i="6"/>
  <c r="C31" i="5"/>
  <c r="C30" i="5"/>
  <c r="C27" i="5"/>
  <c r="B27" i="5"/>
  <c r="C26" i="5"/>
  <c r="AJ43" i="1" s="1"/>
  <c r="C25" i="5"/>
  <c r="C24" i="5"/>
  <c r="C23" i="5"/>
  <c r="C22" i="5"/>
  <c r="AF43" i="1" s="1"/>
  <c r="C21" i="5"/>
  <c r="C20" i="5"/>
  <c r="C19" i="5"/>
  <c r="C18" i="5"/>
  <c r="AB43" i="1" s="1"/>
  <c r="B15" i="5"/>
  <c r="C14" i="5"/>
  <c r="C13" i="5"/>
  <c r="C12" i="5"/>
  <c r="C11" i="5"/>
  <c r="U43" i="1" s="1"/>
  <c r="C10" i="5"/>
  <c r="C9" i="5"/>
  <c r="C8" i="5"/>
  <c r="C7" i="5"/>
  <c r="Q43" i="1" s="1"/>
  <c r="C6" i="5"/>
  <c r="C5" i="5"/>
  <c r="C4" i="5"/>
  <c r="C31" i="4"/>
  <c r="C30" i="4"/>
  <c r="C29" i="4"/>
  <c r="B29" i="4"/>
  <c r="B32" i="4" s="1"/>
  <c r="C32" i="4" s="1"/>
  <c r="AP29" i="1" s="1"/>
  <c r="C27" i="4"/>
  <c r="B27" i="4"/>
  <c r="C26" i="4"/>
  <c r="AJ29" i="1" s="1"/>
  <c r="C25" i="4"/>
  <c r="C24" i="4"/>
  <c r="C23" i="4"/>
  <c r="C22" i="4"/>
  <c r="AF29" i="1" s="1"/>
  <c r="C21" i="4"/>
  <c r="C20" i="4"/>
  <c r="C19" i="4"/>
  <c r="C18" i="4"/>
  <c r="AB29" i="1" s="1"/>
  <c r="C15" i="4"/>
  <c r="B15" i="4"/>
  <c r="C14" i="4"/>
  <c r="C13" i="4"/>
  <c r="C12" i="4"/>
  <c r="C11" i="4"/>
  <c r="C10" i="4"/>
  <c r="C9" i="4"/>
  <c r="C8" i="4"/>
  <c r="C7" i="4"/>
  <c r="C6" i="4"/>
  <c r="C5" i="4"/>
  <c r="C4" i="4"/>
  <c r="FJ32" i="3"/>
  <c r="EY32" i="3"/>
  <c r="ED32" i="3"/>
  <c r="DS32" i="3"/>
  <c r="CX32" i="3"/>
  <c r="CO32" i="3"/>
  <c r="CM32" i="3"/>
  <c r="BR32" i="3"/>
  <c r="AX32" i="3"/>
  <c r="AW32" i="3"/>
  <c r="AL32" i="3"/>
  <c r="AC32" i="3"/>
  <c r="AA32" i="3"/>
  <c r="F32" i="3"/>
  <c r="GC31" i="3"/>
  <c r="GC30" i="3"/>
  <c r="GB29" i="3"/>
  <c r="GB32" i="3" s="1"/>
  <c r="FW29" i="3"/>
  <c r="FW32" i="3" s="1"/>
  <c r="FK29" i="3"/>
  <c r="FK32" i="3" s="1"/>
  <c r="FG29" i="3"/>
  <c r="FG32" i="3" s="1"/>
  <c r="EQ29" i="3"/>
  <c r="EQ32" i="3" s="1"/>
  <c r="EO29" i="3"/>
  <c r="EO32" i="3" s="1"/>
  <c r="EE29" i="3"/>
  <c r="EE32" i="3" s="1"/>
  <c r="EA29" i="3"/>
  <c r="EA32" i="3" s="1"/>
  <c r="DT29" i="3"/>
  <c r="DT32" i="3" s="1"/>
  <c r="DK29" i="3"/>
  <c r="DK32" i="3" s="1"/>
  <c r="DI29" i="3"/>
  <c r="DI32" i="3" s="1"/>
  <c r="DE29" i="3"/>
  <c r="DE32" i="3" s="1"/>
  <c r="CY29" i="3"/>
  <c r="CY32" i="3" s="1"/>
  <c r="CU29" i="3"/>
  <c r="CU32" i="3" s="1"/>
  <c r="CN29" i="3"/>
  <c r="CN32" i="3" s="1"/>
  <c r="CJ29" i="3"/>
  <c r="CJ32" i="3" s="1"/>
  <c r="CE29" i="3"/>
  <c r="CE32" i="3" s="1"/>
  <c r="BW29" i="3"/>
  <c r="BW32" i="3" s="1"/>
  <c r="BT29" i="3"/>
  <c r="BT32" i="3" s="1"/>
  <c r="BO29" i="3"/>
  <c r="BO32" i="3" s="1"/>
  <c r="BG29" i="3"/>
  <c r="BG32" i="3" s="1"/>
  <c r="BD29" i="3"/>
  <c r="BD32" i="3" s="1"/>
  <c r="AY29" i="3"/>
  <c r="AY32" i="3" s="1"/>
  <c r="AQ29" i="3"/>
  <c r="AQ32" i="3" s="1"/>
  <c r="AN29" i="3"/>
  <c r="AN32" i="3" s="1"/>
  <c r="AI29" i="3"/>
  <c r="AI32" i="3" s="1"/>
  <c r="AA29" i="3"/>
  <c r="X29" i="3"/>
  <c r="X32" i="3" s="1"/>
  <c r="S29" i="3"/>
  <c r="S32" i="3" s="1"/>
  <c r="K29" i="3"/>
  <c r="K32" i="3" s="1"/>
  <c r="H29" i="3"/>
  <c r="H32" i="3" s="1"/>
  <c r="C29" i="3"/>
  <c r="C32" i="3" s="1"/>
  <c r="GB27" i="3"/>
  <c r="GA27" i="3"/>
  <c r="GA29" i="3" s="1"/>
  <c r="GA32" i="3" s="1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L29" i="3" s="1"/>
  <c r="FL32" i="3" s="1"/>
  <c r="FK27" i="3"/>
  <c r="FJ27" i="3"/>
  <c r="FI27" i="3"/>
  <c r="FH27" i="3"/>
  <c r="FG27" i="3"/>
  <c r="FF27" i="3"/>
  <c r="FE27" i="3"/>
  <c r="FD27" i="3"/>
  <c r="FC27" i="3"/>
  <c r="FB27" i="3"/>
  <c r="FA27" i="3"/>
  <c r="EZ27" i="3"/>
  <c r="EZ29" i="3" s="1"/>
  <c r="EZ32" i="3" s="1"/>
  <c r="EY27" i="3"/>
  <c r="EX27" i="3"/>
  <c r="EW27" i="3"/>
  <c r="EV27" i="3"/>
  <c r="EV29" i="3" s="1"/>
  <c r="EV32" i="3" s="1"/>
  <c r="EU27" i="3"/>
  <c r="EU29" i="3" s="1"/>
  <c r="EU32" i="3" s="1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F29" i="3" s="1"/>
  <c r="EF32" i="3" s="1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P29" i="3" s="1"/>
  <c r="DP32" i="3" s="1"/>
  <c r="DO27" i="3"/>
  <c r="DO29" i="3" s="1"/>
  <c r="DO32" i="3" s="1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Z29" i="3" s="1"/>
  <c r="CZ32" i="3" s="1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I29" i="3" s="1"/>
  <c r="CI32" i="3" s="1"/>
  <c r="CH27" i="3"/>
  <c r="CG27" i="3"/>
  <c r="CF27" i="3"/>
  <c r="CF29" i="3" s="1"/>
  <c r="CF32" i="3" s="1"/>
  <c r="CE27" i="3"/>
  <c r="CD27" i="3"/>
  <c r="CC27" i="3"/>
  <c r="CB27" i="3"/>
  <c r="CB29" i="3" s="1"/>
  <c r="CB32" i="3" s="1"/>
  <c r="CA27" i="3"/>
  <c r="CA29" i="3" s="1"/>
  <c r="CA32" i="3" s="1"/>
  <c r="BZ27" i="3"/>
  <c r="BY27" i="3"/>
  <c r="BX27" i="3"/>
  <c r="BX29" i="3" s="1"/>
  <c r="BX32" i="3" s="1"/>
  <c r="BW27" i="3"/>
  <c r="BV27" i="3"/>
  <c r="BU27" i="3"/>
  <c r="BT27" i="3"/>
  <c r="BS27" i="3"/>
  <c r="BS29" i="3" s="1"/>
  <c r="BS32" i="3" s="1"/>
  <c r="BR27" i="3"/>
  <c r="BQ27" i="3"/>
  <c r="BP27" i="3"/>
  <c r="BP29" i="3" s="1"/>
  <c r="BP32" i="3" s="1"/>
  <c r="BO27" i="3"/>
  <c r="BN27" i="3"/>
  <c r="BM27" i="3"/>
  <c r="BL27" i="3"/>
  <c r="BL29" i="3" s="1"/>
  <c r="BL32" i="3" s="1"/>
  <c r="BK27" i="3"/>
  <c r="BK29" i="3" s="1"/>
  <c r="BK32" i="3" s="1"/>
  <c r="BJ27" i="3"/>
  <c r="BI27" i="3"/>
  <c r="BH27" i="3"/>
  <c r="BH29" i="3" s="1"/>
  <c r="BH32" i="3" s="1"/>
  <c r="BG27" i="3"/>
  <c r="BF27" i="3"/>
  <c r="BE27" i="3"/>
  <c r="BD27" i="3"/>
  <c r="BC27" i="3"/>
  <c r="BC29" i="3" s="1"/>
  <c r="BC32" i="3" s="1"/>
  <c r="BB27" i="3"/>
  <c r="BA27" i="3"/>
  <c r="AZ27" i="3"/>
  <c r="AZ29" i="3" s="1"/>
  <c r="AZ32" i="3" s="1"/>
  <c r="AY27" i="3"/>
  <c r="AX27" i="3"/>
  <c r="AW27" i="3"/>
  <c r="AV27" i="3"/>
  <c r="AV29" i="3" s="1"/>
  <c r="AV32" i="3" s="1"/>
  <c r="AU27" i="3"/>
  <c r="AU29" i="3" s="1"/>
  <c r="AU32" i="3" s="1"/>
  <c r="AT27" i="3"/>
  <c r="AS27" i="3"/>
  <c r="AR27" i="3"/>
  <c r="AR29" i="3" s="1"/>
  <c r="AR32" i="3" s="1"/>
  <c r="AQ27" i="3"/>
  <c r="AP27" i="3"/>
  <c r="AO27" i="3"/>
  <c r="AN27" i="3"/>
  <c r="AM27" i="3"/>
  <c r="AM29" i="3" s="1"/>
  <c r="AM32" i="3" s="1"/>
  <c r="AL27" i="3"/>
  <c r="AK27" i="3"/>
  <c r="AJ27" i="3"/>
  <c r="AJ29" i="3" s="1"/>
  <c r="AJ32" i="3" s="1"/>
  <c r="AI27" i="3"/>
  <c r="AH27" i="3"/>
  <c r="AG27" i="3"/>
  <c r="AF27" i="3"/>
  <c r="AF29" i="3" s="1"/>
  <c r="AF32" i="3" s="1"/>
  <c r="AE27" i="3"/>
  <c r="AE29" i="3" s="1"/>
  <c r="AE32" i="3" s="1"/>
  <c r="AD27" i="3"/>
  <c r="AC27" i="3"/>
  <c r="AB27" i="3"/>
  <c r="AB29" i="3" s="1"/>
  <c r="AB32" i="3" s="1"/>
  <c r="AA27" i="3"/>
  <c r="Z27" i="3"/>
  <c r="Y27" i="3"/>
  <c r="X27" i="3"/>
  <c r="W27" i="3"/>
  <c r="W29" i="3" s="1"/>
  <c r="W32" i="3" s="1"/>
  <c r="V27" i="3"/>
  <c r="U27" i="3"/>
  <c r="T27" i="3"/>
  <c r="T29" i="3" s="1"/>
  <c r="T32" i="3" s="1"/>
  <c r="S27" i="3"/>
  <c r="R27" i="3"/>
  <c r="Q27" i="3"/>
  <c r="P27" i="3"/>
  <c r="P29" i="3" s="1"/>
  <c r="P32" i="3" s="1"/>
  <c r="O27" i="3"/>
  <c r="O29" i="3" s="1"/>
  <c r="O32" i="3" s="1"/>
  <c r="N27" i="3"/>
  <c r="M27" i="3"/>
  <c r="L27" i="3"/>
  <c r="L29" i="3" s="1"/>
  <c r="L32" i="3" s="1"/>
  <c r="K27" i="3"/>
  <c r="J27" i="3"/>
  <c r="I27" i="3"/>
  <c r="H27" i="3"/>
  <c r="G27" i="3"/>
  <c r="G29" i="3" s="1"/>
  <c r="G32" i="3" s="1"/>
  <c r="F27" i="3"/>
  <c r="E27" i="3"/>
  <c r="D27" i="3"/>
  <c r="D29" i="3" s="1"/>
  <c r="D32" i="3" s="1"/>
  <c r="C27" i="3"/>
  <c r="B27" i="3"/>
  <c r="GC26" i="3"/>
  <c r="GC25" i="3"/>
  <c r="AI1" i="1" s="1"/>
  <c r="GC24" i="3"/>
  <c r="GC23" i="3"/>
  <c r="GC22" i="3"/>
  <c r="GC21" i="3"/>
  <c r="AE1" i="1" s="1"/>
  <c r="GC20" i="3"/>
  <c r="GC19" i="3"/>
  <c r="GC18" i="3"/>
  <c r="GB15" i="3"/>
  <c r="GA15" i="3"/>
  <c r="FZ15" i="3"/>
  <c r="FZ29" i="3" s="1"/>
  <c r="FZ32" i="3" s="1"/>
  <c r="FY15" i="3"/>
  <c r="FY29" i="3" s="1"/>
  <c r="FY32" i="3" s="1"/>
  <c r="FX15" i="3"/>
  <c r="FW15" i="3"/>
  <c r="FV15" i="3"/>
  <c r="FV29" i="3" s="1"/>
  <c r="FV32" i="3" s="1"/>
  <c r="FU15" i="3"/>
  <c r="FU29" i="3" s="1"/>
  <c r="FU32" i="3" s="1"/>
  <c r="FT15" i="3"/>
  <c r="FS15" i="3"/>
  <c r="FS29" i="3" s="1"/>
  <c r="FS32" i="3" s="1"/>
  <c r="FR15" i="3"/>
  <c r="FR29" i="3" s="1"/>
  <c r="FR32" i="3" s="1"/>
  <c r="FQ15" i="3"/>
  <c r="FQ29" i="3" s="1"/>
  <c r="FQ32" i="3" s="1"/>
  <c r="FP15" i="3"/>
  <c r="FP29" i="3" s="1"/>
  <c r="FP32" i="3" s="1"/>
  <c r="FO15" i="3"/>
  <c r="FO29" i="3" s="1"/>
  <c r="FO32" i="3" s="1"/>
  <c r="FN15" i="3"/>
  <c r="FN29" i="3" s="1"/>
  <c r="FN32" i="3" s="1"/>
  <c r="FM15" i="3"/>
  <c r="FM29" i="3" s="1"/>
  <c r="FM32" i="3" s="1"/>
  <c r="FL15" i="3"/>
  <c r="FK15" i="3"/>
  <c r="FJ15" i="3"/>
  <c r="FJ29" i="3" s="1"/>
  <c r="FI15" i="3"/>
  <c r="FI29" i="3" s="1"/>
  <c r="FI32" i="3" s="1"/>
  <c r="FH15" i="3"/>
  <c r="FG15" i="3"/>
  <c r="FF15" i="3"/>
  <c r="FF29" i="3" s="1"/>
  <c r="FF32" i="3" s="1"/>
  <c r="FE15" i="3"/>
  <c r="FE29" i="3" s="1"/>
  <c r="FE32" i="3" s="1"/>
  <c r="FD15" i="3"/>
  <c r="FC15" i="3"/>
  <c r="FC29" i="3" s="1"/>
  <c r="FC32" i="3" s="1"/>
  <c r="FB15" i="3"/>
  <c r="FB29" i="3" s="1"/>
  <c r="FB32" i="3" s="1"/>
  <c r="FA15" i="3"/>
  <c r="FA29" i="3" s="1"/>
  <c r="FA32" i="3" s="1"/>
  <c r="EZ15" i="3"/>
  <c r="EY15" i="3"/>
  <c r="EY29" i="3" s="1"/>
  <c r="EX15" i="3"/>
  <c r="EX29" i="3" s="1"/>
  <c r="EX32" i="3" s="1"/>
  <c r="EW15" i="3"/>
  <c r="EW29" i="3" s="1"/>
  <c r="EW32" i="3" s="1"/>
  <c r="EV15" i="3"/>
  <c r="EU15" i="3"/>
  <c r="ET15" i="3"/>
  <c r="ET29" i="3" s="1"/>
  <c r="ET32" i="3" s="1"/>
  <c r="ES15" i="3"/>
  <c r="ES29" i="3" s="1"/>
  <c r="ES32" i="3" s="1"/>
  <c r="ER15" i="3"/>
  <c r="EQ15" i="3"/>
  <c r="EP15" i="3"/>
  <c r="EP29" i="3" s="1"/>
  <c r="EP32" i="3" s="1"/>
  <c r="EO15" i="3"/>
  <c r="EN15" i="3"/>
  <c r="EM15" i="3"/>
  <c r="EM29" i="3" s="1"/>
  <c r="EM32" i="3" s="1"/>
  <c r="EL15" i="3"/>
  <c r="EL29" i="3" s="1"/>
  <c r="EL32" i="3" s="1"/>
  <c r="EK15" i="3"/>
  <c r="EK29" i="3" s="1"/>
  <c r="EK32" i="3" s="1"/>
  <c r="EJ15" i="3"/>
  <c r="EJ29" i="3" s="1"/>
  <c r="EJ32" i="3" s="1"/>
  <c r="EI15" i="3"/>
  <c r="EI29" i="3" s="1"/>
  <c r="EI32" i="3" s="1"/>
  <c r="EH15" i="3"/>
  <c r="EH29" i="3" s="1"/>
  <c r="EH32" i="3" s="1"/>
  <c r="EG15" i="3"/>
  <c r="EG29" i="3" s="1"/>
  <c r="EG32" i="3" s="1"/>
  <c r="EF15" i="3"/>
  <c r="EE15" i="3"/>
  <c r="ED15" i="3"/>
  <c r="ED29" i="3" s="1"/>
  <c r="EC15" i="3"/>
  <c r="EC29" i="3" s="1"/>
  <c r="EC32" i="3" s="1"/>
  <c r="EB15" i="3"/>
  <c r="EA15" i="3"/>
  <c r="DZ15" i="3"/>
  <c r="DZ29" i="3" s="1"/>
  <c r="DZ32" i="3" s="1"/>
  <c r="DY15" i="3"/>
  <c r="DY29" i="3" s="1"/>
  <c r="DY32" i="3" s="1"/>
  <c r="DX15" i="3"/>
  <c r="DW15" i="3"/>
  <c r="DW29" i="3" s="1"/>
  <c r="DW32" i="3" s="1"/>
  <c r="DV15" i="3"/>
  <c r="DV29" i="3" s="1"/>
  <c r="DV32" i="3" s="1"/>
  <c r="DU15" i="3"/>
  <c r="DU29" i="3" s="1"/>
  <c r="DU32" i="3" s="1"/>
  <c r="DT15" i="3"/>
  <c r="DS15" i="3"/>
  <c r="DS29" i="3" s="1"/>
  <c r="DR15" i="3"/>
  <c r="DR29" i="3" s="1"/>
  <c r="DR32" i="3" s="1"/>
  <c r="DQ15" i="3"/>
  <c r="DQ29" i="3" s="1"/>
  <c r="DQ32" i="3" s="1"/>
  <c r="DP15" i="3"/>
  <c r="DO15" i="3"/>
  <c r="DN15" i="3"/>
  <c r="DN29" i="3" s="1"/>
  <c r="DN32" i="3" s="1"/>
  <c r="DM15" i="3"/>
  <c r="DM29" i="3" s="1"/>
  <c r="DM32" i="3" s="1"/>
  <c r="DL15" i="3"/>
  <c r="DK15" i="3"/>
  <c r="DJ15" i="3"/>
  <c r="DJ29" i="3" s="1"/>
  <c r="DJ32" i="3" s="1"/>
  <c r="DI15" i="3"/>
  <c r="DH15" i="3"/>
  <c r="DG15" i="3"/>
  <c r="DG29" i="3" s="1"/>
  <c r="DG32" i="3" s="1"/>
  <c r="DF15" i="3"/>
  <c r="DF29" i="3" s="1"/>
  <c r="DF32" i="3" s="1"/>
  <c r="DE15" i="3"/>
  <c r="DD15" i="3"/>
  <c r="DD29" i="3" s="1"/>
  <c r="DD32" i="3" s="1"/>
  <c r="DC15" i="3"/>
  <c r="DC29" i="3" s="1"/>
  <c r="DC32" i="3" s="1"/>
  <c r="DB15" i="3"/>
  <c r="DB29" i="3" s="1"/>
  <c r="DB32" i="3" s="1"/>
  <c r="DA15" i="3"/>
  <c r="DA29" i="3" s="1"/>
  <c r="DA32" i="3" s="1"/>
  <c r="CZ15" i="3"/>
  <c r="CY15" i="3"/>
  <c r="CX15" i="3"/>
  <c r="CX29" i="3" s="1"/>
  <c r="CW15" i="3"/>
  <c r="CW29" i="3" s="1"/>
  <c r="CW32" i="3" s="1"/>
  <c r="CV15" i="3"/>
  <c r="CU15" i="3"/>
  <c r="CT15" i="3"/>
  <c r="CT29" i="3" s="1"/>
  <c r="CT32" i="3" s="1"/>
  <c r="CS15" i="3"/>
  <c r="CS29" i="3" s="1"/>
  <c r="CS32" i="3" s="1"/>
  <c r="CR15" i="3"/>
  <c r="CQ15" i="3"/>
  <c r="CQ29" i="3" s="1"/>
  <c r="CQ32" i="3" s="1"/>
  <c r="CP15" i="3"/>
  <c r="CP29" i="3" s="1"/>
  <c r="CP32" i="3" s="1"/>
  <c r="CO15" i="3"/>
  <c r="CO29" i="3" s="1"/>
  <c r="CN15" i="3"/>
  <c r="CM15" i="3"/>
  <c r="CM29" i="3" s="1"/>
  <c r="CL15" i="3"/>
  <c r="CL29" i="3" s="1"/>
  <c r="CL32" i="3" s="1"/>
  <c r="CK15" i="3"/>
  <c r="CK29" i="3" s="1"/>
  <c r="CK32" i="3" s="1"/>
  <c r="CJ15" i="3"/>
  <c r="CI15" i="3"/>
  <c r="CH15" i="3"/>
  <c r="CH29" i="3" s="1"/>
  <c r="CH32" i="3" s="1"/>
  <c r="CG15" i="3"/>
  <c r="CG29" i="3" s="1"/>
  <c r="CG32" i="3" s="1"/>
  <c r="CF15" i="3"/>
  <c r="CE15" i="3"/>
  <c r="CD15" i="3"/>
  <c r="CD29" i="3" s="1"/>
  <c r="CD32" i="3" s="1"/>
  <c r="CC15" i="3"/>
  <c r="CC29" i="3" s="1"/>
  <c r="CC32" i="3" s="1"/>
  <c r="CB15" i="3"/>
  <c r="CA15" i="3"/>
  <c r="BZ15" i="3"/>
  <c r="BZ29" i="3" s="1"/>
  <c r="BZ32" i="3" s="1"/>
  <c r="BY15" i="3"/>
  <c r="BY29" i="3" s="1"/>
  <c r="BY32" i="3" s="1"/>
  <c r="BX15" i="3"/>
  <c r="BW15" i="3"/>
  <c r="BV15" i="3"/>
  <c r="BV29" i="3" s="1"/>
  <c r="BV32" i="3" s="1"/>
  <c r="BU15" i="3"/>
  <c r="BU29" i="3" s="1"/>
  <c r="BU32" i="3" s="1"/>
  <c r="BT15" i="3"/>
  <c r="BS15" i="3"/>
  <c r="BR15" i="3"/>
  <c r="BR29" i="3" s="1"/>
  <c r="BQ15" i="3"/>
  <c r="BQ29" i="3" s="1"/>
  <c r="BQ32" i="3" s="1"/>
  <c r="BP15" i="3"/>
  <c r="BO15" i="3"/>
  <c r="BN15" i="3"/>
  <c r="BN29" i="3" s="1"/>
  <c r="BN32" i="3" s="1"/>
  <c r="BM15" i="3"/>
  <c r="BM29" i="3" s="1"/>
  <c r="BM32" i="3" s="1"/>
  <c r="BL15" i="3"/>
  <c r="BK15" i="3"/>
  <c r="BJ15" i="3"/>
  <c r="BJ29" i="3" s="1"/>
  <c r="BJ32" i="3" s="1"/>
  <c r="BI15" i="3"/>
  <c r="BI29" i="3" s="1"/>
  <c r="BI32" i="3" s="1"/>
  <c r="BH15" i="3"/>
  <c r="BG15" i="3"/>
  <c r="BF15" i="3"/>
  <c r="BF29" i="3" s="1"/>
  <c r="BF32" i="3" s="1"/>
  <c r="BE15" i="3"/>
  <c r="BE29" i="3" s="1"/>
  <c r="BE32" i="3" s="1"/>
  <c r="BD15" i="3"/>
  <c r="BC15" i="3"/>
  <c r="BB15" i="3"/>
  <c r="BB29" i="3" s="1"/>
  <c r="BB32" i="3" s="1"/>
  <c r="BA15" i="3"/>
  <c r="BA29" i="3" s="1"/>
  <c r="BA32" i="3" s="1"/>
  <c r="AZ15" i="3"/>
  <c r="AY15" i="3"/>
  <c r="AX15" i="3"/>
  <c r="AX29" i="3" s="1"/>
  <c r="AW15" i="3"/>
  <c r="AW29" i="3" s="1"/>
  <c r="AV15" i="3"/>
  <c r="AU15" i="3"/>
  <c r="AT15" i="3"/>
  <c r="AT29" i="3" s="1"/>
  <c r="AT32" i="3" s="1"/>
  <c r="AS15" i="3"/>
  <c r="AS29" i="3" s="1"/>
  <c r="AS32" i="3" s="1"/>
  <c r="AR15" i="3"/>
  <c r="AQ15" i="3"/>
  <c r="AP15" i="3"/>
  <c r="AP29" i="3" s="1"/>
  <c r="AP32" i="3" s="1"/>
  <c r="AO15" i="3"/>
  <c r="AO29" i="3" s="1"/>
  <c r="AO32" i="3" s="1"/>
  <c r="AN15" i="3"/>
  <c r="AM15" i="3"/>
  <c r="AL15" i="3"/>
  <c r="AL29" i="3" s="1"/>
  <c r="AK15" i="3"/>
  <c r="AK29" i="3" s="1"/>
  <c r="AK32" i="3" s="1"/>
  <c r="AJ15" i="3"/>
  <c r="AI15" i="3"/>
  <c r="AH15" i="3"/>
  <c r="AH29" i="3" s="1"/>
  <c r="AH32" i="3" s="1"/>
  <c r="AG15" i="3"/>
  <c r="AG29" i="3" s="1"/>
  <c r="AG32" i="3" s="1"/>
  <c r="AF15" i="3"/>
  <c r="AE15" i="3"/>
  <c r="AD15" i="3"/>
  <c r="AD29" i="3" s="1"/>
  <c r="AD32" i="3" s="1"/>
  <c r="AC15" i="3"/>
  <c r="AC29" i="3" s="1"/>
  <c r="AB15" i="3"/>
  <c r="AA15" i="3"/>
  <c r="Z15" i="3"/>
  <c r="Z29" i="3" s="1"/>
  <c r="Z32" i="3" s="1"/>
  <c r="Y15" i="3"/>
  <c r="Y29" i="3" s="1"/>
  <c r="Y32" i="3" s="1"/>
  <c r="X15" i="3"/>
  <c r="W15" i="3"/>
  <c r="V15" i="3"/>
  <c r="V29" i="3" s="1"/>
  <c r="V32" i="3" s="1"/>
  <c r="U15" i="3"/>
  <c r="U29" i="3" s="1"/>
  <c r="U32" i="3" s="1"/>
  <c r="T15" i="3"/>
  <c r="S15" i="3"/>
  <c r="R15" i="3"/>
  <c r="R29" i="3" s="1"/>
  <c r="R32" i="3" s="1"/>
  <c r="Q15" i="3"/>
  <c r="Q29" i="3" s="1"/>
  <c r="Q32" i="3" s="1"/>
  <c r="P15" i="3"/>
  <c r="O15" i="3"/>
  <c r="N15" i="3"/>
  <c r="N29" i="3" s="1"/>
  <c r="N32" i="3" s="1"/>
  <c r="M15" i="3"/>
  <c r="M29" i="3" s="1"/>
  <c r="M32" i="3" s="1"/>
  <c r="L15" i="3"/>
  <c r="K15" i="3"/>
  <c r="J15" i="3"/>
  <c r="J29" i="3" s="1"/>
  <c r="J32" i="3" s="1"/>
  <c r="I15" i="3"/>
  <c r="I29" i="3" s="1"/>
  <c r="I32" i="3" s="1"/>
  <c r="H15" i="3"/>
  <c r="G15" i="3"/>
  <c r="F15" i="3"/>
  <c r="F29" i="3" s="1"/>
  <c r="E15" i="3"/>
  <c r="E29" i="3" s="1"/>
  <c r="E32" i="3" s="1"/>
  <c r="D15" i="3"/>
  <c r="C15" i="3"/>
  <c r="B15" i="3"/>
  <c r="B29" i="3" s="1"/>
  <c r="GC14" i="3"/>
  <c r="X1" i="1" s="1"/>
  <c r="GC13" i="3"/>
  <c r="GC12" i="3"/>
  <c r="GC11" i="3"/>
  <c r="U1" i="1" s="1"/>
  <c r="GC10" i="3"/>
  <c r="T1" i="1" s="1"/>
  <c r="GC9" i="3"/>
  <c r="GC8" i="3"/>
  <c r="GC7" i="3"/>
  <c r="Q1" i="1" s="1"/>
  <c r="GC6" i="3"/>
  <c r="P1" i="1" s="1"/>
  <c r="GC5" i="3"/>
  <c r="GC4" i="3"/>
  <c r="C31" i="2"/>
  <c r="C30" i="2"/>
  <c r="B29" i="2"/>
  <c r="C29" i="2" s="1"/>
  <c r="AM4" i="1" s="1"/>
  <c r="C27" i="2"/>
  <c r="B27" i="2"/>
  <c r="C26" i="2"/>
  <c r="AJ4" i="1" s="1"/>
  <c r="C25" i="2"/>
  <c r="AI4" i="1" s="1"/>
  <c r="C24" i="2"/>
  <c r="C23" i="2"/>
  <c r="C22" i="2"/>
  <c r="AF4" i="1" s="1"/>
  <c r="C21" i="2"/>
  <c r="AE4" i="1" s="1"/>
  <c r="C20" i="2"/>
  <c r="C19" i="2"/>
  <c r="C18" i="2"/>
  <c r="AB4" i="1" s="1"/>
  <c r="C15" i="2"/>
  <c r="Y4" i="1" s="1"/>
  <c r="B15" i="2"/>
  <c r="C14" i="2"/>
  <c r="C13" i="2"/>
  <c r="C12" i="2"/>
  <c r="V4" i="1" s="1"/>
  <c r="C11" i="2"/>
  <c r="C10" i="2"/>
  <c r="C9" i="2"/>
  <c r="C8" i="2"/>
  <c r="R4" i="1" s="1"/>
  <c r="C7" i="2"/>
  <c r="C6" i="2"/>
  <c r="C5" i="2"/>
  <c r="C4" i="2"/>
  <c r="N4" i="1" s="1"/>
  <c r="AO60" i="1"/>
  <c r="AN60" i="1"/>
  <c r="AJ60" i="1"/>
  <c r="AI60" i="1"/>
  <c r="AH60" i="1"/>
  <c r="AF60" i="1"/>
  <c r="AE60" i="1"/>
  <c r="AD60" i="1"/>
  <c r="AB60" i="1"/>
  <c r="X60" i="1"/>
  <c r="W60" i="1"/>
  <c r="V60" i="1"/>
  <c r="U60" i="1"/>
  <c r="T60" i="1"/>
  <c r="S60" i="1"/>
  <c r="R60" i="1"/>
  <c r="Q60" i="1"/>
  <c r="P60" i="1"/>
  <c r="O60" i="1"/>
  <c r="N60" i="1"/>
  <c r="AO58" i="1"/>
  <c r="AN58" i="1"/>
  <c r="AJ58" i="1"/>
  <c r="AI58" i="1"/>
  <c r="AG58" i="1"/>
  <c r="AF58" i="1"/>
  <c r="AE58" i="1"/>
  <c r="AC58" i="1"/>
  <c r="AB58" i="1"/>
  <c r="X58" i="1"/>
  <c r="W58" i="1"/>
  <c r="V58" i="1"/>
  <c r="U58" i="1"/>
  <c r="T58" i="1"/>
  <c r="S58" i="1"/>
  <c r="R58" i="1"/>
  <c r="Q58" i="1"/>
  <c r="P58" i="1"/>
  <c r="O58" i="1"/>
  <c r="N58" i="1"/>
  <c r="AO47" i="1"/>
  <c r="AN47" i="1"/>
  <c r="AJ47" i="1"/>
  <c r="AH47" i="1"/>
  <c r="AG47" i="1"/>
  <c r="AF47" i="1"/>
  <c r="AD47" i="1"/>
  <c r="AC47" i="1"/>
  <c r="AB47" i="1"/>
  <c r="X47" i="1"/>
  <c r="U47" i="1"/>
  <c r="T47" i="1"/>
  <c r="R47" i="1"/>
  <c r="Q47" i="1"/>
  <c r="P47" i="1"/>
  <c r="N47" i="1"/>
  <c r="AP46" i="1"/>
  <c r="AO46" i="1"/>
  <c r="AN46" i="1"/>
  <c r="AK46" i="1"/>
  <c r="AJ46" i="1"/>
  <c r="AI46" i="1"/>
  <c r="AH46" i="1"/>
  <c r="AG46" i="1"/>
  <c r="AF46" i="1"/>
  <c r="AE46" i="1"/>
  <c r="AD46" i="1"/>
  <c r="AC46" i="1"/>
  <c r="AB46" i="1"/>
  <c r="X46" i="1"/>
  <c r="W46" i="1"/>
  <c r="V46" i="1"/>
  <c r="T46" i="1"/>
  <c r="S46" i="1"/>
  <c r="R46" i="1"/>
  <c r="P46" i="1"/>
  <c r="O46" i="1"/>
  <c r="N46" i="1"/>
  <c r="AO45" i="1"/>
  <c r="AN45" i="1"/>
  <c r="AK45" i="1"/>
  <c r="AI45" i="1"/>
  <c r="AH45" i="1"/>
  <c r="AG45" i="1"/>
  <c r="AE45" i="1"/>
  <c r="AD45" i="1"/>
  <c r="AC45" i="1"/>
  <c r="X45" i="1"/>
  <c r="W45" i="1"/>
  <c r="V45" i="1"/>
  <c r="U45" i="1"/>
  <c r="T45" i="1"/>
  <c r="S45" i="1"/>
  <c r="R45" i="1"/>
  <c r="Q45" i="1"/>
  <c r="P45" i="1"/>
  <c r="O45" i="1"/>
  <c r="N45" i="1"/>
  <c r="AO44" i="1"/>
  <c r="AN44" i="1"/>
  <c r="AK44" i="1"/>
  <c r="AJ44" i="1"/>
  <c r="AH44" i="1"/>
  <c r="AG44" i="1"/>
  <c r="AF44" i="1"/>
  <c r="AD44" i="1"/>
  <c r="AC44" i="1"/>
  <c r="AB44" i="1"/>
  <c r="X44" i="1"/>
  <c r="W44" i="1"/>
  <c r="V44" i="1"/>
  <c r="U44" i="1"/>
  <c r="T44" i="1"/>
  <c r="S44" i="1"/>
  <c r="R44" i="1"/>
  <c r="Q44" i="1"/>
  <c r="P44" i="1"/>
  <c r="O44" i="1"/>
  <c r="N44" i="1"/>
  <c r="AO43" i="1"/>
  <c r="AN43" i="1"/>
  <c r="B30" i="1" s="1"/>
  <c r="AK43" i="1"/>
  <c r="AI43" i="1"/>
  <c r="AH43" i="1"/>
  <c r="AG43" i="1"/>
  <c r="AE43" i="1"/>
  <c r="AD43" i="1"/>
  <c r="AC43" i="1"/>
  <c r="X43" i="1"/>
  <c r="W43" i="1"/>
  <c r="V43" i="1"/>
  <c r="T43" i="1"/>
  <c r="S43" i="1"/>
  <c r="R43" i="1"/>
  <c r="P43" i="1"/>
  <c r="O43" i="1"/>
  <c r="N43" i="1"/>
  <c r="AO42" i="1"/>
  <c r="AN42" i="1"/>
  <c r="AK42" i="1"/>
  <c r="AJ42" i="1"/>
  <c r="AI42" i="1"/>
  <c r="AH42" i="1"/>
  <c r="AG42" i="1"/>
  <c r="AF42" i="1"/>
  <c r="AE42" i="1"/>
  <c r="AD42" i="1"/>
  <c r="AC42" i="1"/>
  <c r="AB42" i="1"/>
  <c r="X42" i="1"/>
  <c r="W42" i="1"/>
  <c r="V42" i="1"/>
  <c r="U42" i="1"/>
  <c r="T42" i="1"/>
  <c r="S42" i="1"/>
  <c r="R42" i="1"/>
  <c r="Q42" i="1"/>
  <c r="P42" i="1"/>
  <c r="O42" i="1"/>
  <c r="N42" i="1"/>
  <c r="AO29" i="1"/>
  <c r="AN29" i="1"/>
  <c r="AM29" i="1"/>
  <c r="AK29" i="1"/>
  <c r="AI29" i="1"/>
  <c r="AH29" i="1"/>
  <c r="AG29" i="1"/>
  <c r="AE29" i="1"/>
  <c r="AD29" i="1"/>
  <c r="AC29" i="1"/>
  <c r="Y29" i="1"/>
  <c r="X29" i="1"/>
  <c r="W29" i="1"/>
  <c r="V29" i="1"/>
  <c r="U29" i="1"/>
  <c r="T29" i="1"/>
  <c r="S29" i="1"/>
  <c r="R29" i="1"/>
  <c r="Q29" i="1"/>
  <c r="P29" i="1"/>
  <c r="O29" i="1"/>
  <c r="N29" i="1"/>
  <c r="B12" i="1"/>
  <c r="AO4" i="1"/>
  <c r="AN4" i="1"/>
  <c r="AK4" i="1"/>
  <c r="AH4" i="1"/>
  <c r="AG4" i="1"/>
  <c r="AD4" i="1"/>
  <c r="AC4" i="1"/>
  <c r="X4" i="1"/>
  <c r="W4" i="1"/>
  <c r="U4" i="1"/>
  <c r="T4" i="1"/>
  <c r="S4" i="1"/>
  <c r="Q4" i="1"/>
  <c r="P4" i="1"/>
  <c r="O4" i="1"/>
  <c r="AO1" i="1"/>
  <c r="B31" i="1" s="1"/>
  <c r="AN1" i="1"/>
  <c r="AJ1" i="1"/>
  <c r="AH1" i="1"/>
  <c r="AG1" i="1"/>
  <c r="B23" i="1" s="1"/>
  <c r="AF1" i="1"/>
  <c r="B22" i="1" s="1"/>
  <c r="AD1" i="1"/>
  <c r="AC1" i="1"/>
  <c r="B19" i="1" s="1"/>
  <c r="AB1" i="1"/>
  <c r="B18" i="1" s="1"/>
  <c r="W1" i="1"/>
  <c r="B13" i="1" s="1"/>
  <c r="V1" i="1"/>
  <c r="S1" i="1"/>
  <c r="B9" i="1" s="1"/>
  <c r="R1" i="1"/>
  <c r="B8" i="1" s="1"/>
  <c r="O1" i="1"/>
  <c r="B5" i="1" s="1"/>
  <c r="N1" i="1"/>
  <c r="B24" i="1" l="1"/>
  <c r="B32" i="2"/>
  <c r="C32" i="2" s="1"/>
  <c r="AP4" i="1" s="1"/>
  <c r="B6" i="1"/>
  <c r="B10" i="1"/>
  <c r="B14" i="1"/>
  <c r="GC15" i="3"/>
  <c r="Y1" i="1" s="1"/>
  <c r="B21" i="1"/>
  <c r="B25" i="1"/>
  <c r="B29" i="5"/>
  <c r="C15" i="5"/>
  <c r="Y43" i="1" s="1"/>
  <c r="B4" i="1"/>
  <c r="B20" i="1"/>
  <c r="B7" i="1"/>
  <c r="B11" i="1"/>
  <c r="B32" i="3"/>
  <c r="GC27" i="3"/>
  <c r="AK1" i="1" s="1"/>
  <c r="B32" i="8"/>
  <c r="C32" i="8" s="1"/>
  <c r="AP44" i="1" s="1"/>
  <c r="E27" i="11"/>
  <c r="AK58" i="1" s="1"/>
  <c r="C29" i="11"/>
  <c r="C32" i="11" s="1"/>
  <c r="H15" i="12"/>
  <c r="Y60" i="1" s="1"/>
  <c r="B29" i="12"/>
  <c r="F29" i="12"/>
  <c r="F32" i="12" s="1"/>
  <c r="CR29" i="3"/>
  <c r="CR32" i="3" s="1"/>
  <c r="CV29" i="3"/>
  <c r="CV32" i="3" s="1"/>
  <c r="DH29" i="3"/>
  <c r="DH32" i="3" s="1"/>
  <c r="DL29" i="3"/>
  <c r="DL32" i="3" s="1"/>
  <c r="DX29" i="3"/>
  <c r="DX32" i="3" s="1"/>
  <c r="EB29" i="3"/>
  <c r="EB32" i="3" s="1"/>
  <c r="EN29" i="3"/>
  <c r="EN32" i="3" s="1"/>
  <c r="ER29" i="3"/>
  <c r="ER32" i="3" s="1"/>
  <c r="FD29" i="3"/>
  <c r="FD32" i="3" s="1"/>
  <c r="FH29" i="3"/>
  <c r="FH32" i="3" s="1"/>
  <c r="FT29" i="3"/>
  <c r="FT32" i="3" s="1"/>
  <c r="FX29" i="3"/>
  <c r="FX32" i="3" s="1"/>
  <c r="B29" i="7"/>
  <c r="C15" i="7"/>
  <c r="Y45" i="1" s="1"/>
  <c r="B29" i="9"/>
  <c r="C15" i="9"/>
  <c r="Y42" i="1" s="1"/>
  <c r="C15" i="10"/>
  <c r="Y46" i="1" s="1"/>
  <c r="C29" i="10"/>
  <c r="AM46" i="1" s="1"/>
  <c r="B32" i="6"/>
  <c r="D32" i="6" s="1"/>
  <c r="AP47" i="1" s="1"/>
  <c r="E15" i="11"/>
  <c r="Y58" i="1" s="1"/>
  <c r="B29" i="11"/>
  <c r="E29" i="11" l="1"/>
  <c r="AM58" i="1" s="1"/>
  <c r="B32" i="11"/>
  <c r="E32" i="11" s="1"/>
  <c r="AP58" i="1" s="1"/>
  <c r="B32" i="7"/>
  <c r="C32" i="7" s="1"/>
  <c r="AP45" i="1" s="1"/>
  <c r="C29" i="7"/>
  <c r="AM45" i="1" s="1"/>
  <c r="GC32" i="3"/>
  <c r="AP1" i="1" s="1"/>
  <c r="B32" i="9"/>
  <c r="C32" i="9" s="1"/>
  <c r="AP42" i="1" s="1"/>
  <c r="C29" i="9"/>
  <c r="AM42" i="1" s="1"/>
  <c r="H29" i="12"/>
  <c r="AM60" i="1" s="1"/>
  <c r="B32" i="12"/>
  <c r="H32" i="12" s="1"/>
  <c r="AP60" i="1" s="1"/>
  <c r="B15" i="1"/>
  <c r="GC29" i="3"/>
  <c r="AM1" i="1" s="1"/>
  <c r="B27" i="1"/>
  <c r="B32" i="5"/>
  <c r="C32" i="5" s="1"/>
  <c r="AP43" i="1" s="1"/>
  <c r="C29" i="5"/>
  <c r="AM43" i="1" s="1"/>
  <c r="B29" i="1" l="1"/>
  <c r="B32" i="1"/>
</calcChain>
</file>

<file path=xl/sharedStrings.xml><?xml version="1.0" encoding="utf-8"?>
<sst xmlns="http://schemas.openxmlformats.org/spreadsheetml/2006/main" count="839" uniqueCount="423">
  <si>
    <t>SOURCE OF RECEIPTS</t>
  </si>
  <si>
    <t>TOTALS</t>
  </si>
  <si>
    <t>SPECIAL ASSESSMENTS</t>
  </si>
  <si>
    <t>Collected</t>
  </si>
  <si>
    <t/>
  </si>
  <si>
    <t>TOTAL DISTRIBUTION</t>
  </si>
  <si>
    <t>DEDUCTIONS</t>
  </si>
  <si>
    <t>Auditor Fee</t>
  </si>
  <si>
    <t>DETAC Fee</t>
  </si>
  <si>
    <t>TOTAL DEDUCTIONS</t>
  </si>
  <si>
    <t>BALANCES</t>
  </si>
  <si>
    <t>Less Refunds</t>
  </si>
  <si>
    <t>Less Advances</t>
  </si>
  <si>
    <t>NET DISTRIBUTION</t>
  </si>
  <si>
    <t>HEALTH DEPT SEWER INSPECT FEES</t>
  </si>
  <si>
    <t>M313131001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</si>
  <si>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</si>
  <si>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</si>
  <si>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</si>
  <si>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</si>
  <si>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</si>
  <si>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</si>
  <si>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</si>
  <si>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BIG PLAIN SOLAR SERVICE PAYMENT</t>
  </si>
  <si>
    <t>MADISON FIELDS SOLAR SERVICE PAYMENT</t>
  </si>
  <si>
    <t>FOX SQUIRREL PHASE I SOLAR SERVICE PAYMENT</t>
  </si>
  <si>
    <t>FOX SQUIRREL PHASE II SOLAR SERVICE PAYMENT</t>
  </si>
  <si>
    <t>FOX SQUIRREL PHASE III SOLAR SERVICE PAYMENT</t>
  </si>
  <si>
    <t>POWELL #2 MAINT</t>
  </si>
  <si>
    <t>ED RICHMOND #4 MAINT</t>
  </si>
  <si>
    <t>HARRISON #16 MAINT</t>
  </si>
  <si>
    <t>BRADFORD #20 MAINT</t>
  </si>
  <si>
    <t>BARRON RUN #97 MAINT</t>
  </si>
  <si>
    <t>CHRISTMAN #24 MAINT</t>
  </si>
  <si>
    <t>JOSE WAMPE #26 MAINT</t>
  </si>
  <si>
    <t>MARTIN MOON #27 MAINT</t>
  </si>
  <si>
    <t>MCGUIRE GILLILAND #28 MAINT</t>
  </si>
  <si>
    <t>BRIDGMAN #29 MAINT</t>
  </si>
  <si>
    <t>PROSE MONROE BIDWELL #7 MAINT</t>
  </si>
  <si>
    <t>C S BEATHARD #30 MAINT</t>
  </si>
  <si>
    <t>COLUMBUS HUDDLE #3 MAINT</t>
  </si>
  <si>
    <t>DORN #31 MAINT</t>
  </si>
  <si>
    <t>F M HORN #13 MAINT</t>
  </si>
  <si>
    <t>REA #32 MAINT</t>
  </si>
  <si>
    <t>JONES BALLENGER #18 MAINT</t>
  </si>
  <si>
    <t>E T JONES #33 MAINT</t>
  </si>
  <si>
    <t>VALLERY #95 MAINT</t>
  </si>
  <si>
    <t>WEIMER ALLISON #34 MAINT</t>
  </si>
  <si>
    <t>LAMBERT #35 MAINT</t>
  </si>
  <si>
    <t>ALKIRE #46A MAINT</t>
  </si>
  <si>
    <t>LUCAS #36 MAINT</t>
  </si>
  <si>
    <t>COLVIN #92 MAINT</t>
  </si>
  <si>
    <t>YUTZY #37 MAINT</t>
  </si>
  <si>
    <t>PUTNAM CULP #38 MAINT</t>
  </si>
  <si>
    <t>THE RAVINES AT LITTLE DARBY MAINT #169</t>
  </si>
  <si>
    <t>GUY STEWART #39 MAINT</t>
  </si>
  <si>
    <t>MIDWAY #174 MAINT</t>
  </si>
  <si>
    <t>FORREST #40 MAINT</t>
  </si>
  <si>
    <t>VAL WILSON MAINT #171</t>
  </si>
  <si>
    <t>MILLER CRAIG #41 MAINT</t>
  </si>
  <si>
    <t>GLADE RUN #188-B MAINTENANCE</t>
  </si>
  <si>
    <t>SUGARCREEK #43 MAINT</t>
  </si>
  <si>
    <t>MORAIN COMPLEX #14-44-45 MAINT</t>
  </si>
  <si>
    <t>YUTZY SINGLE #37B MAINT</t>
  </si>
  <si>
    <t>RANGE SINGLE MAINT #172</t>
  </si>
  <si>
    <t>ALKIRE #46 MAINT</t>
  </si>
  <si>
    <t>YUTZY #37A AREA 1 &amp; 2 MAINT</t>
  </si>
  <si>
    <t>GALBREATH #47 MAINT</t>
  </si>
  <si>
    <t>F M HORN MAINT #132</t>
  </si>
  <si>
    <t>OPOSSUM RUN #48 MAINT</t>
  </si>
  <si>
    <t>MADISON-PLAINS #50 MAINT</t>
  </si>
  <si>
    <t>DORN MAINT #155</t>
  </si>
  <si>
    <t>VAN CLEVE #51 MAINT</t>
  </si>
  <si>
    <t>KENT #81A MAINTENANCE</t>
  </si>
  <si>
    <t>BLANCHE RUN #52 MAINT</t>
  </si>
  <si>
    <t>JONES BALLENGER #53 MAINT</t>
  </si>
  <si>
    <t>JOHN GORDON #54 MAINT</t>
  </si>
  <si>
    <t>OLD COLUMBUS EAST #168 MAINTENANCE</t>
  </si>
  <si>
    <t>DUNN-HAMILTON #177 MAINT</t>
  </si>
  <si>
    <t>MCGUIRE MAINT #176</t>
  </si>
  <si>
    <t>CHAMPERS #55 MAINT</t>
  </si>
  <si>
    <t>BRIDGEMAN EXT #29A MAINT ONLY (NO CONST FOR 29A)</t>
  </si>
  <si>
    <t>ODAY #59 MAINT</t>
  </si>
  <si>
    <t>MADDEN #61 MAINT</t>
  </si>
  <si>
    <t>L B PRUGH EXTENSION #187 MAINT</t>
  </si>
  <si>
    <t>WORTHINGTON #62 MAINT</t>
  </si>
  <si>
    <t>FITZGERALD EXTENSION #74C MAINT</t>
  </si>
  <si>
    <t>HAMILTON #64 MAINT</t>
  </si>
  <si>
    <t>CLINGAN #65 MAINT</t>
  </si>
  <si>
    <t>TREHEARNE #66 MAINT</t>
  </si>
  <si>
    <t>CHILDER HIGGINS #58 MAINT</t>
  </si>
  <si>
    <t>CHENOWETH #67 MAINT</t>
  </si>
  <si>
    <t>STRALEY #193 AREA 1 &amp; 2 MAINT</t>
  </si>
  <si>
    <t>BIDWELL BRIDENSTINE EXT #96-A MAINT</t>
  </si>
  <si>
    <t>WILLIAM RICHMOND #1 MAINT</t>
  </si>
  <si>
    <t>BRAGG JOINT #25 MAINT</t>
  </si>
  <si>
    <t>WOOSLEY #72 MAINT</t>
  </si>
  <si>
    <t>WOOSLEY EXT # 72A MAINT</t>
  </si>
  <si>
    <t>WEIMER-ALLISON SGL # 34A MAINT</t>
  </si>
  <si>
    <t>LINSON #17 MAINT</t>
  </si>
  <si>
    <t>ORA S WESTWATER #9 MAINT</t>
  </si>
  <si>
    <t>HARROD GORDIN #10-A MAINT</t>
  </si>
  <si>
    <t>DAVID S GRAHAM #8 MAINT</t>
  </si>
  <si>
    <t>J B HARRISON #147 MAINT</t>
  </si>
  <si>
    <t>MILLIKEN #69 MAINT</t>
  </si>
  <si>
    <t>R J WILSON #71 MAINT</t>
  </si>
  <si>
    <t>L B PRUGH #73 MAINT</t>
  </si>
  <si>
    <t>FITZGERALD #74 MAINT</t>
  </si>
  <si>
    <t>DHUME #78 MAINT</t>
  </si>
  <si>
    <t>GLADE RUN #76 MAINT</t>
  </si>
  <si>
    <t>GLADE RUN LATERAL #5 DITCH # 198</t>
  </si>
  <si>
    <t>YUTZY #79 MAINT</t>
  </si>
  <si>
    <t>HEAFEY #77 MAINT</t>
  </si>
  <si>
    <t>ARNOLD GROVE #70 MAINT</t>
  </si>
  <si>
    <t>MARION BIDWELL #82 MAINT</t>
  </si>
  <si>
    <t>GENEVA CHENOWETH #84 MAINT</t>
  </si>
  <si>
    <t>T A SMITH #87 MAINT</t>
  </si>
  <si>
    <t>HILL #89 MAINT</t>
  </si>
  <si>
    <t>PAUL SANFORD #85 MAINT</t>
  </si>
  <si>
    <t>FITZGERALD #90 MAINT</t>
  </si>
  <si>
    <t>PUTNAM CULP #83 MAINT</t>
  </si>
  <si>
    <t>BIDWELL BRIDENSTEIN #96 MAINT</t>
  </si>
  <si>
    <t>DOROTHY DOWNING #100 MAINT</t>
  </si>
  <si>
    <t>F M HORN #104 MAINT</t>
  </si>
  <si>
    <t>ROTH #106 MAINT</t>
  </si>
  <si>
    <t>RAYMOND M WEIMER #6 MAINT</t>
  </si>
  <si>
    <t>BURR OAKS #23 MAINT</t>
  </si>
  <si>
    <t>BALES #102 MAINT</t>
  </si>
  <si>
    <t>JACOB MILLER #19 MAINT</t>
  </si>
  <si>
    <t>ENCHANTED VALLEY #98 MAINT</t>
  </si>
  <si>
    <t>MIDWAY #22 MAINT</t>
  </si>
  <si>
    <t>A W WILSON #109 MAINT</t>
  </si>
  <si>
    <t>SANFORD #110 MAINT</t>
  </si>
  <si>
    <t>MARTIN MOON #111 MAINT</t>
  </si>
  <si>
    <t>TAYLOR BLAIR #99 MAINT</t>
  </si>
  <si>
    <t>E A BLAUGHER #5 MAINT</t>
  </si>
  <si>
    <t>DUN #112 MAINT</t>
  </si>
  <si>
    <t>HARDEN ESTATES #119 MAINT</t>
  </si>
  <si>
    <t>SOUTH HAMPTON ESTATES #120 MAINT</t>
  </si>
  <si>
    <t>DEER RUN FARMS #124 MAINT</t>
  </si>
  <si>
    <t>COUNTRY ACRES #125 MAINT</t>
  </si>
  <si>
    <t>SUMMERFORD #118 MAINT</t>
  </si>
  <si>
    <t>W E ROBERTS #117 MAINT</t>
  </si>
  <si>
    <t>ELLA BEACH #126 MAINT</t>
  </si>
  <si>
    <t>W S ROBINSON #130 MAINT</t>
  </si>
  <si>
    <t>CHILDRENS HOME #127 MAINT</t>
  </si>
  <si>
    <t>FORREST LAKE ESTATES #128 MAINT</t>
  </si>
  <si>
    <t>DEER TRAILS #129 MAINT</t>
  </si>
  <si>
    <t>CORNELL STOUGHTON #56 MAINT</t>
  </si>
  <si>
    <t>SWEENEY RUN #142 MAINT</t>
  </si>
  <si>
    <t>NIOGA TOOPS #144 MAINT</t>
  </si>
  <si>
    <t>ODAY EXTENSION #133 MAINT</t>
  </si>
  <si>
    <t>THOMAS CLOUD #15 MAINT</t>
  </si>
  <si>
    <t>PUTNAM CULP #151 MAINT</t>
  </si>
  <si>
    <t>L B PRUGH #153 MAINT</t>
  </si>
  <si>
    <t>GREENBRAIR #162 MAINTENANCE</t>
  </si>
  <si>
    <t>FRIENDSHIP #141 MAINT</t>
  </si>
  <si>
    <t>COGNIAC #166</t>
  </si>
  <si>
    <t>DUNKIN #163 MAINTENANCE</t>
  </si>
  <si>
    <t>FITZGERALD #74A MAINTENANCE</t>
  </si>
  <si>
    <t>FITZGERALD #74B MAINTENANCE</t>
  </si>
  <si>
    <t>YATES #179 MAINTENANCE</t>
  </si>
  <si>
    <t>CHANDLER #183 MAINTENANCE</t>
  </si>
  <si>
    <t>J R MOATS #159A MAINTENANCE</t>
  </si>
  <si>
    <t>CARY DITCH #200 MAINTENANCE</t>
  </si>
  <si>
    <t>PH ROBERTS EXT 182-A MAINTENANCE</t>
  </si>
  <si>
    <t>THOMAS CLOUD EXT 15-A MAINTENANCE</t>
  </si>
  <si>
    <t>SWEENY RUN EXT 142-A MAINT</t>
  </si>
  <si>
    <t>J B HARRISON EXT 16-A MAINT</t>
  </si>
  <si>
    <t>VALLERY DITCH EXT #95-A MAINT</t>
  </si>
  <si>
    <t>SCHROCK MAINTENANCE</t>
  </si>
  <si>
    <t>VALLERY EST 95-B MAINTENANCE</t>
  </si>
  <si>
    <t>WEIMER ALLISON TRIBUTARY #201</t>
  </si>
  <si>
    <t>YATES DITCH EXT #179A MAINT</t>
  </si>
  <si>
    <t>SIDNER DITCH #197 MAINT</t>
  </si>
  <si>
    <t>DORN EXT #31A MAINT</t>
  </si>
  <si>
    <t>NEWPORT DITCH #205 MAINT</t>
  </si>
  <si>
    <t>CARTERS MILL DITCH #207 MAINT</t>
  </si>
  <si>
    <t>JOHN GORDIN TRIBUTARY #203 MAINT</t>
  </si>
  <si>
    <t>MORAIN WRIGHTSVILLE DITCH #204 MAINT</t>
  </si>
  <si>
    <t>HAROD GORDIN #10B MAINT</t>
  </si>
  <si>
    <t>GLADE RUN LATERAL 5 EXT #198A MAINT</t>
  </si>
  <si>
    <t>HB BEACH DITCH #12 MAINT</t>
  </si>
  <si>
    <t>P H ROBERTS # 182 MAINT</t>
  </si>
  <si>
    <t>GLADE RUN DITCH EXT #76A MAINT</t>
  </si>
  <si>
    <t>KILEVILLE JOINT DITCH #206 MAINT</t>
  </si>
  <si>
    <t>WE ROBERTS EXT #117B MAINT</t>
  </si>
  <si>
    <t>DOMBEY DITCH #209 MAINT</t>
  </si>
  <si>
    <t>OPOSSUM RUN EXT #48A MAINT</t>
  </si>
  <si>
    <t>GLADE RUN #215 MAINT</t>
  </si>
  <si>
    <t>GLADE RUN #213 MAINT</t>
  </si>
  <si>
    <t>MADISON MEADOWS SUB #217 MAINT</t>
  </si>
  <si>
    <t>TOPE DITCH #216 MAINT</t>
  </si>
  <si>
    <t>THOMAS LANE #211 MAINTENANCE</t>
  </si>
  <si>
    <t>GANNON DITCH #214 MAINTENANCE</t>
  </si>
  <si>
    <t>MONROE BIDWELL #212 MAINTEANCE</t>
  </si>
  <si>
    <t>VAN CLEVE EXT #51A MAINTENANCE</t>
  </si>
  <si>
    <t>MARTIN MOON TRIBUTARY #208 MAINTENANCE</t>
  </si>
  <si>
    <t>KILEVILLE JOINT DITCH #206 CONST</t>
  </si>
  <si>
    <t>THOMAS LANE #211 CONST</t>
  </si>
  <si>
    <t>GANNON DITCH #214 CONST INT</t>
  </si>
  <si>
    <t>MONROE BIDWELL #212 CONST INT</t>
  </si>
  <si>
    <t>VAN CLEVE EXT #51A CONST INT</t>
  </si>
  <si>
    <t>MARTIN MOON TRIBUTARY #208 CONST INT</t>
  </si>
  <si>
    <t>VAN CLEVE EXT #51A CONST FIXED</t>
  </si>
  <si>
    <t>MARTIN MOON TRIBUTARY #208 CONST FIXED</t>
  </si>
  <si>
    <t>37-1888746</t>
  </si>
  <si>
    <t>37-1889715</t>
  </si>
  <si>
    <t>86-2140806</t>
  </si>
  <si>
    <t>86-2140807</t>
  </si>
  <si>
    <t>86-2140808</t>
  </si>
  <si>
    <t>C160101001</t>
  </si>
  <si>
    <t>C160101002</t>
  </si>
  <si>
    <t>C160101003</t>
  </si>
  <si>
    <t>C160101004</t>
  </si>
  <si>
    <t>C160101005</t>
  </si>
  <si>
    <t>C160101006</t>
  </si>
  <si>
    <t>C160101007</t>
  </si>
  <si>
    <t>C160101009</t>
  </si>
  <si>
    <t>C160101010</t>
  </si>
  <si>
    <t>C160101011</t>
  </si>
  <si>
    <t>C160101012</t>
  </si>
  <si>
    <t>C160101013</t>
  </si>
  <si>
    <t>C160101014</t>
  </si>
  <si>
    <t>C160101015</t>
  </si>
  <si>
    <t>C160101016</t>
  </si>
  <si>
    <t>C160101017</t>
  </si>
  <si>
    <t>C160101018</t>
  </si>
  <si>
    <t>C160101019</t>
  </si>
  <si>
    <t>C160101020</t>
  </si>
  <si>
    <t>C160101021</t>
  </si>
  <si>
    <t>C160101022</t>
  </si>
  <si>
    <t>C160101023</t>
  </si>
  <si>
    <t>C160101024</t>
  </si>
  <si>
    <t>C160101025</t>
  </si>
  <si>
    <t>C160101026</t>
  </si>
  <si>
    <t>C160101027</t>
  </si>
  <si>
    <t>C160101028</t>
  </si>
  <si>
    <t>C160101029</t>
  </si>
  <si>
    <t>C160101030</t>
  </si>
  <si>
    <t>C160101031</t>
  </si>
  <si>
    <t>C160101032</t>
  </si>
  <si>
    <t>C160101033</t>
  </si>
  <si>
    <t>C160101034</t>
  </si>
  <si>
    <t>C160101035</t>
  </si>
  <si>
    <t>C160101037</t>
  </si>
  <si>
    <t>C160101038</t>
  </si>
  <si>
    <t>C160101040</t>
  </si>
  <si>
    <t>C160101041</t>
  </si>
  <si>
    <t>C160101042</t>
  </si>
  <si>
    <t>C160101043</t>
  </si>
  <si>
    <t>C160101044</t>
  </si>
  <si>
    <t>C160101045</t>
  </si>
  <si>
    <t>C160101047</t>
  </si>
  <si>
    <t>C160101048</t>
  </si>
  <si>
    <t>C160101049</t>
  </si>
  <si>
    <t>C160101050</t>
  </si>
  <si>
    <t>C160101051</t>
  </si>
  <si>
    <t>C160101053</t>
  </si>
  <si>
    <t>C160101055</t>
  </si>
  <si>
    <t>C160101056</t>
  </si>
  <si>
    <t>C160101057</t>
  </si>
  <si>
    <t>C160101058</t>
  </si>
  <si>
    <t>C160101059</t>
  </si>
  <si>
    <t>C160101062</t>
  </si>
  <si>
    <t>C160101063</t>
  </si>
  <si>
    <t>C160101065</t>
  </si>
  <si>
    <t>C160101066</t>
  </si>
  <si>
    <t>C160101067</t>
  </si>
  <si>
    <t>C160101068</t>
  </si>
  <si>
    <t>C160101069</t>
  </si>
  <si>
    <t>C160101071</t>
  </si>
  <si>
    <t>C160101073</t>
  </si>
  <si>
    <t>C160101074</t>
  </si>
  <si>
    <t>C160101075</t>
  </si>
  <si>
    <t>C160101077</t>
  </si>
  <si>
    <t>C160101079</t>
  </si>
  <si>
    <t>C160101085</t>
  </si>
  <si>
    <t>C160101086</t>
  </si>
  <si>
    <t>C160101094</t>
  </si>
  <si>
    <t>C160101095</t>
  </si>
  <si>
    <t>C160101096</t>
  </si>
  <si>
    <t>C160101098</t>
  </si>
  <si>
    <t>C160101099</t>
  </si>
  <si>
    <t>C160101100</t>
  </si>
  <si>
    <t>C160101101</t>
  </si>
  <si>
    <t>C160101103</t>
  </si>
  <si>
    <t>C160101104</t>
  </si>
  <si>
    <t>C160101112</t>
  </si>
  <si>
    <t>C160101114</t>
  </si>
  <si>
    <t>C160101116</t>
  </si>
  <si>
    <t>C160101118</t>
  </si>
  <si>
    <t>C160101120</t>
  </si>
  <si>
    <t>C160101121</t>
  </si>
  <si>
    <t>C160101122</t>
  </si>
  <si>
    <t>C160101124</t>
  </si>
  <si>
    <t>C160101126</t>
  </si>
  <si>
    <t>C160101131</t>
  </si>
  <si>
    <t>C160101133</t>
  </si>
  <si>
    <t>C160101134</t>
  </si>
  <si>
    <t>C160101136</t>
  </si>
  <si>
    <t>C160101138</t>
  </si>
  <si>
    <t>C160101140</t>
  </si>
  <si>
    <t>C160101142</t>
  </si>
  <si>
    <t>C160101144</t>
  </si>
  <si>
    <t>C160101147</t>
  </si>
  <si>
    <t>C160101149</t>
  </si>
  <si>
    <t>C160101151</t>
  </si>
  <si>
    <t>C160101152</t>
  </si>
  <si>
    <t>C160101153</t>
  </si>
  <si>
    <t>C160101154</t>
  </si>
  <si>
    <t>C160101156</t>
  </si>
  <si>
    <t>C160101157</t>
  </si>
  <si>
    <t>C160101158</t>
  </si>
  <si>
    <t>C160101161</t>
  </si>
  <si>
    <t>C160101163</t>
  </si>
  <si>
    <t>C160101165</t>
  </si>
  <si>
    <t>C160101168</t>
  </si>
  <si>
    <t>C160101169</t>
  </si>
  <si>
    <t>C160101174</t>
  </si>
  <si>
    <t>C160101178</t>
  </si>
  <si>
    <t>C160101180</t>
  </si>
  <si>
    <t>C160101182</t>
  </si>
  <si>
    <t>C160101184</t>
  </si>
  <si>
    <t>C160101188</t>
  </si>
  <si>
    <t>C160101190</t>
  </si>
  <si>
    <t>C160101193</t>
  </si>
  <si>
    <t>C160101195</t>
  </si>
  <si>
    <t>C160101197</t>
  </si>
  <si>
    <t>C160101200</t>
  </si>
  <si>
    <t>C160101202</t>
  </si>
  <si>
    <t>C160101204</t>
  </si>
  <si>
    <t>C160101206</t>
  </si>
  <si>
    <t>C160101207</t>
  </si>
  <si>
    <t>C160101210</t>
  </si>
  <si>
    <t>C160101213</t>
  </si>
  <si>
    <t>C160101221</t>
  </si>
  <si>
    <t>C160101225</t>
  </si>
  <si>
    <t>C160101231</t>
  </si>
  <si>
    <t>C160101240</t>
  </si>
  <si>
    <t>C160101248</t>
  </si>
  <si>
    <t>C160101250</t>
  </si>
  <si>
    <t>C160101255</t>
  </si>
  <si>
    <t>C160101256</t>
  </si>
  <si>
    <t>C160101262</t>
  </si>
  <si>
    <t>C160101265</t>
  </si>
  <si>
    <t>C160101266</t>
  </si>
  <si>
    <t>C160101267</t>
  </si>
  <si>
    <t>C160101268</t>
  </si>
  <si>
    <t>C160101269</t>
  </si>
  <si>
    <t>C160101271</t>
  </si>
  <si>
    <t>C160101272</t>
  </si>
  <si>
    <t>C160101273</t>
  </si>
  <si>
    <t>C160101274</t>
  </si>
  <si>
    <t>C160101275</t>
  </si>
  <si>
    <t>C160101276</t>
  </si>
  <si>
    <t>C160101277</t>
  </si>
  <si>
    <t>C160101278</t>
  </si>
  <si>
    <t>C160101279</t>
  </si>
  <si>
    <t>C160101280</t>
  </si>
  <si>
    <t>C160101281</t>
  </si>
  <si>
    <t>C160101282</t>
  </si>
  <si>
    <t>C160101283</t>
  </si>
  <si>
    <t>C160101284</t>
  </si>
  <si>
    <t>C160101285</t>
  </si>
  <si>
    <t>C160101287</t>
  </si>
  <si>
    <t>C160101288</t>
  </si>
  <si>
    <t>C160101289</t>
  </si>
  <si>
    <t>C160101291</t>
  </si>
  <si>
    <t>C160101292</t>
  </si>
  <si>
    <t>C160101293</t>
  </si>
  <si>
    <t>C160101294</t>
  </si>
  <si>
    <t>C160101295</t>
  </si>
  <si>
    <t>C160101296</t>
  </si>
  <si>
    <t>C160101297</t>
  </si>
  <si>
    <t>C160101298</t>
  </si>
  <si>
    <t>C160101299</t>
  </si>
  <si>
    <t>C160101300</t>
  </si>
  <si>
    <t>C160101301</t>
  </si>
  <si>
    <t>C160101302</t>
  </si>
  <si>
    <t>C160101303</t>
  </si>
  <si>
    <t>C530101291</t>
  </si>
  <si>
    <t>C530101294</t>
  </si>
  <si>
    <t>C530101295</t>
  </si>
  <si>
    <t>C530101296</t>
  </si>
  <si>
    <t>C530101297</t>
  </si>
  <si>
    <t>C530101298</t>
  </si>
  <si>
    <t>F530101297</t>
  </si>
  <si>
    <t>F530101298</t>
  </si>
  <si>
    <t>JEFFERSON TWP COMPENSATION PILOT</t>
  </si>
  <si>
    <t>T08082024</t>
  </si>
  <si>
    <t>WEST JEFFERSON NUISANCE (TRASH/WASTE)</t>
  </si>
  <si>
    <t>M101010002</t>
  </si>
  <si>
    <t>GRACELAND/MARIEMONT SEWER CONST</t>
  </si>
  <si>
    <t>LONDON TREE ASSESSMENT</t>
  </si>
  <si>
    <t>M313131003</t>
  </si>
  <si>
    <t>M883131100</t>
  </si>
  <si>
    <t>MIDWAY- WEEDS/MOWING</t>
  </si>
  <si>
    <t>M102222001</t>
  </si>
  <si>
    <t>MT STERLING NUISANCE (REMOVAL)</t>
  </si>
  <si>
    <t>M181818050</t>
  </si>
  <si>
    <t>PLAIN CITY DELINQUENT WATER/SEWER/TRASH</t>
  </si>
  <si>
    <t>M040404003</t>
  </si>
  <si>
    <t>SOUTH SOLON - STREET LIGHTING</t>
  </si>
  <si>
    <t>M280101002</t>
  </si>
  <si>
    <t>SHEPERD JOINT COUNTY DITCH MAINT</t>
  </si>
  <si>
    <t>BROCK JOINT #125 MAINT</t>
  </si>
  <si>
    <t>MARCEY JOINT #150 MAINT</t>
  </si>
  <si>
    <t>C160101052</t>
  </si>
  <si>
    <t>C160101076</t>
  </si>
  <si>
    <t>C160101106</t>
  </si>
  <si>
    <t>I-70 WATER/SEWER USAGE (DELQ)</t>
  </si>
  <si>
    <t>CAMP WISSALOHICAN (SEWER DELINQ)</t>
  </si>
  <si>
    <t>CAMP WISSALOHICAN (WATER DELINQ)</t>
  </si>
  <si>
    <t>CAMP WISSALOHICAN CONSTRUCTION (2027)</t>
  </si>
  <si>
    <t>CHOCTAW LAKE (OPWC) SEWER CONST (THRU TY 2024)</t>
  </si>
  <si>
    <t>CHOCTAW LAKE (OWDA) SEWER CONST (THRU TY 2029)</t>
  </si>
  <si>
    <t>C160101080</t>
  </si>
  <si>
    <t>C160101263</t>
  </si>
  <si>
    <t>C160101264</t>
  </si>
  <si>
    <t>C530101265</t>
  </si>
  <si>
    <t>C530101268</t>
  </si>
  <si>
    <t>C530101269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</si>
</sst>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;&quot;&quot;"/>
  </numFmts>
  <fonts count="3" x14ac:knownFonts="1"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indent="1"/>
    </xf>
    <xf numFmtId="164" fontId="2" fillId="0" borderId="3" xfId="0" applyNumberFormat="1" applyFont="1" applyBorder="1" applyAlignment="1">
      <alignment horizontal="right" wrapText="1"/>
    </xf>
    <xf numFmtId="0" fontId="2" fillId="0" borderId="0" xfId="0" applyFont="1" applyAlignment="1">
      <alignment indent="1"/>
    </xf>
    <xf numFmtId="0" fontId="2" fillId="0" borderId="2" xfId="0" applyFont="1" applyBorder="1" applyAlignment="1">
      <alignment indent="1"/>
    </xf>
    <xf numFmtId="164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164" fontId="2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indent="1"/>
    </xf>
    <xf numFmtId="0" fontId="2" fillId="0" borderId="1" xfId="0" applyFont="1" applyBorder="1" applyAlignment="1">
      <alignment horizontal="center" wrapText="1" indent="1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1" xfId="0" applyFont="1" applyBorder="1" applyAlignment="1">
      <alignment indent="1"/>
    </xf>
    <xf numFmtId="0" fontId="2" fillId="0" borderId="0" xfId="0" applyFont="1" applyAlignment="1">
      <alignment inden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 indent="1"/>
    </xf>
    <xf numFmtId="0" fontId="2" fillId="0" borderId="0" xfId="0" applyFont="1" applyAlignment="1">
      <alignment horizont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"/>
  <sheetViews>
    <sheetView workbookViewId="0"/>
  </sheetViews>
  <sheetFormatPr defaultRowHeight="12.8" customHeight="1" x14ac:dyDescent="0.3"/>
  <cols>
    <col min="1" max="1" width="17.88671875" customWidth="1"/>
    <col min="2" max="2" width="9.109375" customWidth="1"/>
    <col min="14" max="25" width="9.109375" hidden="1" customWidth="1"/>
    <col min="28" max="37" width="9.109375" hidden="1" customWidth="1"/>
    <col min="39" max="42" width="9.109375" hidden="1" customWidth="1"/>
  </cols>
  <sheetData>
    <row r="1" spans="1:42" ht="15.05" x14ac:dyDescent="0.3">
      <c r="N1">
        <f>'10490-MADISON COUNTY'!GC4</f>
        <v>1596405.7799999977</v>
      </c>
      <c r="O1">
        <f>'10490-MADISON COUNTY'!GC5</f>
        <v>0</v>
      </c>
      <c r="P1">
        <f>'10490-MADISON COUNTY'!GC6</f>
        <v>0</v>
      </c>
      <c r="Q1">
        <f>'10490-MADISON COUNTY'!GC7</f>
        <v>0</v>
      </c>
      <c r="R1">
        <f>'10490-MADISON COUNTY'!GC8</f>
        <v>0</v>
      </c>
      <c r="S1">
        <f>'10490-MADISON COUNTY'!GC9</f>
        <v>0</v>
      </c>
      <c r="T1">
        <f>'10490-MADISON COUNTY'!GC10</f>
        <v>0</v>
      </c>
      <c r="U1">
        <f>'10490-MADISON COUNTY'!GC11</f>
        <v>0</v>
      </c>
      <c r="V1">
        <f>'10490-MADISON COUNTY'!GC12</f>
        <v>0</v>
      </c>
      <c r="W1">
        <f>'10490-MADISON COUNTY'!GC13</f>
        <v>0</v>
      </c>
      <c r="X1">
        <f>'10490-MADISON COUNTY'!GC14</f>
        <v>0</v>
      </c>
      <c r="Y1">
        <f>'10490-MADISON COUNTY'!GC15</f>
        <v>1596405.7799999977</v>
      </c>
      <c r="AB1">
        <f>'10490-MADISON COUNTY'!GC18</f>
        <v>0</v>
      </c>
      <c r="AC1">
        <f>'10490-MADISON COUNTY'!GC19</f>
        <v>182.02</v>
      </c>
      <c r="AD1">
        <f>'10490-MADISON COUNTY'!GC20</f>
        <v>0</v>
      </c>
      <c r="AE1">
        <f>'10490-MADISON COUNTY'!GC21</f>
        <v>0</v>
      </c>
      <c r="AF1">
        <f>'10490-MADISON COUNTY'!GC22</f>
        <v>0</v>
      </c>
      <c r="AG1">
        <f>'10490-MADISON COUNTY'!GC23</f>
        <v>0</v>
      </c>
      <c r="AH1">
        <f>'10490-MADISON COUNTY'!GC24</f>
        <v>0</v>
      </c>
      <c r="AI1">
        <f>'10490-MADISON COUNTY'!GC25</f>
        <v>0</v>
      </c>
      <c r="AJ1">
        <f>'10490-MADISON COUNTY'!GC26</f>
        <v>0</v>
      </c>
      <c r="AK1">
        <f>'10490-MADISON COUNTY'!GC27</f>
        <v>182.02</v>
      </c>
      <c r="AM1">
        <f>'10490-MADISON COUNTY'!GC29</f>
        <v>1596223.7599999984</v>
      </c>
      <c r="AN1">
        <f>'10490-MADISON COUNTY'!GC30</f>
        <v>0</v>
      </c>
      <c r="AO1">
        <f>'10490-MADISON COUNTY'!GC31</f>
        <v>0</v>
      </c>
      <c r="AP1">
        <f>'10490-MADISON COUNTY'!GC32</f>
        <v>1596223.7599999984</v>
      </c>
    </row>
    <row r="2" spans="1:42" ht="51.05" customHeight="1" x14ac:dyDescent="0.3">
      <c r="A2" s="1" t="s">
        <v>0</v>
      </c>
      <c r="B2" s="1" t="s">
        <v>1</v>
      </c>
    </row>
    <row r="3" spans="1:42" ht="11.95" customHeight="1" x14ac:dyDescent="0.3">
      <c r="A3" s="1" t="s">
        <v>2</v>
      </c>
    </row>
    <row r="4" spans="1:42" ht="11.95" customHeight="1" x14ac:dyDescent="0.3">
      <c r="A4" s="5" t="s">
        <v>3</v>
      </c>
      <c r="B4" s="15">
        <f>SUM(N1:N60)</f>
        <v>1965847.4999999974</v>
      </c>
      <c r="N4">
        <f>'104903-HEALTH SERVICES'!C4</f>
        <v>1329.84</v>
      </c>
      <c r="O4">
        <f>'104903-HEALTH SERVICES'!C5</f>
        <v>0</v>
      </c>
      <c r="P4">
        <f>'104903-HEALTH SERVICES'!C6</f>
        <v>0</v>
      </c>
      <c r="Q4">
        <f>'104903-HEALTH SERVICES'!C7</f>
        <v>0</v>
      </c>
      <c r="R4">
        <f>'104903-HEALTH SERVICES'!C8</f>
        <v>0</v>
      </c>
      <c r="S4">
        <f>'104903-HEALTH SERVICES'!C9</f>
        <v>0</v>
      </c>
      <c r="T4">
        <f>'104903-HEALTH SERVICES'!C10</f>
        <v>0</v>
      </c>
      <c r="U4">
        <f>'104903-HEALTH SERVICES'!C11</f>
        <v>0</v>
      </c>
      <c r="V4">
        <f>'104903-HEALTH SERVICES'!C12</f>
        <v>0</v>
      </c>
      <c r="W4">
        <f>'104903-HEALTH SERVICES'!C13</f>
        <v>0</v>
      </c>
      <c r="X4">
        <f>'104903-HEALTH SERVICES'!C14</f>
        <v>0</v>
      </c>
      <c r="Y4">
        <f>'104903-HEALTH SERVICES'!C15</f>
        <v>1329.84</v>
      </c>
      <c r="AB4">
        <f>'104903-HEALTH SERVICES'!C18</f>
        <v>0</v>
      </c>
      <c r="AC4">
        <f>'104903-HEALTH SERVICES'!C19</f>
        <v>8.74</v>
      </c>
      <c r="AD4">
        <f>'104903-HEALTH SERVICES'!C20</f>
        <v>0</v>
      </c>
      <c r="AE4">
        <f>'104903-HEALTH SERVICES'!C21</f>
        <v>0</v>
      </c>
      <c r="AF4">
        <f>'104903-HEALTH SERVICES'!C22</f>
        <v>0</v>
      </c>
      <c r="AG4">
        <f>'104903-HEALTH SERVICES'!C23</f>
        <v>0</v>
      </c>
      <c r="AH4">
        <f>'104903-HEALTH SERVICES'!C24</f>
        <v>0</v>
      </c>
      <c r="AI4">
        <f>'104903-HEALTH SERVICES'!C25</f>
        <v>0</v>
      </c>
      <c r="AJ4">
        <f>'104903-HEALTH SERVICES'!C26</f>
        <v>0</v>
      </c>
      <c r="AK4">
        <f>'104903-HEALTH SERVICES'!C27</f>
        <v>8.74</v>
      </c>
      <c r="AM4">
        <f>'104903-HEALTH SERVICES'!C29</f>
        <v>1321.1</v>
      </c>
      <c r="AN4">
        <f>'104903-HEALTH SERVICES'!C30</f>
        <v>0</v>
      </c>
      <c r="AO4">
        <f>'104903-HEALTH SERVICES'!C31</f>
        <v>0</v>
      </c>
      <c r="AP4">
        <f>'104903-HEALTH SERVICES'!C32</f>
        <v>1321.1</v>
      </c>
    </row>
    <row r="5" spans="1:42" ht="11.95" customHeight="1" x14ac:dyDescent="0.3">
      <c r="A5" s="7" t="s">
        <v>4</v>
      </c>
      <c r="B5" s="14">
        <f>SUM(O1:O60)</f>
        <v>0</v>
      </c>
    </row>
    <row r="6" spans="1:42" ht="11.95" customHeight="1" x14ac:dyDescent="0.3">
      <c r="A6" s="7" t="s">
        <v>4</v>
      </c>
      <c r="B6" s="14">
        <f>SUM(P1:P60)</f>
        <v>0</v>
      </c>
    </row>
    <row r="7" spans="1:42" ht="11.95" customHeight="1" x14ac:dyDescent="0.3">
      <c r="A7" s="7" t="s">
        <v>4</v>
      </c>
      <c r="B7" s="14">
        <f>SUM(Q1:Q60)</f>
        <v>0</v>
      </c>
    </row>
    <row r="8" spans="1:42" ht="11.95" customHeight="1" x14ac:dyDescent="0.3">
      <c r="A8" s="7" t="s">
        <v>4</v>
      </c>
      <c r="B8" s="14">
        <f>SUM(R1:R60)</f>
        <v>0</v>
      </c>
    </row>
    <row r="9" spans="1:42" ht="11.95" customHeight="1" x14ac:dyDescent="0.3">
      <c r="A9" s="7" t="s">
        <v>4</v>
      </c>
      <c r="B9" s="14">
        <f>SUM(S1:S60)</f>
        <v>0</v>
      </c>
    </row>
    <row r="10" spans="1:42" ht="11.95" customHeight="1" x14ac:dyDescent="0.3">
      <c r="A10" s="7" t="s">
        <v>4</v>
      </c>
      <c r="B10" s="14">
        <f>SUM(T1:T60)</f>
        <v>0</v>
      </c>
    </row>
    <row r="11" spans="1:42" ht="11.95" customHeight="1" x14ac:dyDescent="0.3">
      <c r="A11" s="7" t="s">
        <v>4</v>
      </c>
      <c r="B11" s="14">
        <f>SUM(U1:U60)</f>
        <v>0</v>
      </c>
    </row>
    <row r="12" spans="1:42" ht="11.95" customHeight="1" x14ac:dyDescent="0.3">
      <c r="A12" s="7" t="s">
        <v>4</v>
      </c>
      <c r="B12" s="14">
        <f>SUM(V1:V60)</f>
        <v>0</v>
      </c>
    </row>
    <row r="13" spans="1:42" ht="11.95" customHeight="1" x14ac:dyDescent="0.3">
      <c r="A13" s="7" t="s">
        <v>4</v>
      </c>
      <c r="B13" s="14">
        <f>SUM(W1:W60)</f>
        <v>0</v>
      </c>
    </row>
    <row r="14" spans="1:42" ht="11.95" customHeight="1" x14ac:dyDescent="0.3">
      <c r="A14" s="7" t="s">
        <v>4</v>
      </c>
      <c r="B14" s="16">
        <f>SUM(X1:X60)</f>
        <v>0</v>
      </c>
    </row>
    <row r="15" spans="1:42" ht="11.95" customHeight="1" x14ac:dyDescent="0.3">
      <c r="A15" s="8" t="s">
        <v>5</v>
      </c>
      <c r="B15" s="17">
        <f>SUM(Y1:Y60)</f>
        <v>1965847.4999999974</v>
      </c>
    </row>
    <row r="16" spans="1:42" ht="11.95" customHeight="1" x14ac:dyDescent="0.3"/>
    <row r="17" spans="1:42" ht="11.95" customHeight="1" x14ac:dyDescent="0.3">
      <c r="A17" s="10" t="s">
        <v>6</v>
      </c>
    </row>
    <row r="18" spans="1:42" ht="11.95" customHeight="1" x14ac:dyDescent="0.3">
      <c r="A18" s="5" t="s">
        <v>7</v>
      </c>
      <c r="B18" s="15">
        <f>SUM(AB1:AB60)</f>
        <v>0</v>
      </c>
    </row>
    <row r="19" spans="1:42" ht="11.95" customHeight="1" x14ac:dyDescent="0.3">
      <c r="A19" s="7" t="s">
        <v>8</v>
      </c>
      <c r="B19" s="14">
        <f>SUM(AC1:AC60)</f>
        <v>3336.94</v>
      </c>
    </row>
    <row r="20" spans="1:42" ht="11.95" customHeight="1" x14ac:dyDescent="0.3">
      <c r="A20" s="7" t="s">
        <v>4</v>
      </c>
      <c r="B20" s="14">
        <f>SUM(AD1:AD60)</f>
        <v>0</v>
      </c>
    </row>
    <row r="21" spans="1:42" ht="11.95" customHeight="1" x14ac:dyDescent="0.3">
      <c r="A21" s="7" t="s">
        <v>4</v>
      </c>
      <c r="B21" s="14">
        <f>SUM(AE1:AE60)</f>
        <v>0</v>
      </c>
    </row>
    <row r="22" spans="1:42" ht="11.95" customHeight="1" x14ac:dyDescent="0.3">
      <c r="A22" s="7" t="s">
        <v>4</v>
      </c>
      <c r="B22" s="14">
        <f>SUM(AF1:AF60)</f>
        <v>0</v>
      </c>
    </row>
    <row r="23" spans="1:42" ht="11.95" customHeight="1" x14ac:dyDescent="0.3">
      <c r="A23" s="7" t="s">
        <v>4</v>
      </c>
      <c r="B23" s="14">
        <f>SUM(AG1:AG60)</f>
        <v>0</v>
      </c>
    </row>
    <row r="24" spans="1:42" ht="11.95" customHeight="1" x14ac:dyDescent="0.3">
      <c r="A24" s="7" t="s">
        <v>4</v>
      </c>
      <c r="B24" s="14">
        <f>SUM(AH1:AH60)</f>
        <v>0</v>
      </c>
    </row>
    <row r="25" spans="1:42" ht="11.95" customHeight="1" x14ac:dyDescent="0.3">
      <c r="A25" s="7" t="s">
        <v>4</v>
      </c>
      <c r="B25" s="14">
        <f>SUM(AI1:AI60)</f>
        <v>0</v>
      </c>
    </row>
    <row r="26" spans="1:42" ht="11.95" customHeight="1" x14ac:dyDescent="0.3">
      <c r="A26" s="7" t="s">
        <v>4</v>
      </c>
      <c r="B26" s="14">
        <f>SUM(AJ1:AJ60)</f>
        <v>0</v>
      </c>
    </row>
    <row r="27" spans="1:42" ht="11.95" customHeight="1" x14ac:dyDescent="0.3">
      <c r="A27" s="8" t="s">
        <v>9</v>
      </c>
      <c r="B27" s="17">
        <f>SUM(AK1:AK60)</f>
        <v>3336.94</v>
      </c>
    </row>
    <row r="28" spans="1:42" ht="11.95" customHeight="1" x14ac:dyDescent="0.3"/>
    <row r="29" spans="1:42" ht="11.95" customHeight="1" x14ac:dyDescent="0.3">
      <c r="A29" s="8" t="s">
        <v>10</v>
      </c>
      <c r="B29" s="17">
        <f>SUM(AM1:AM60)</f>
        <v>1962510.5599999984</v>
      </c>
      <c r="N29">
        <f>'47058-JEFFERSON TWP'!C4</f>
        <v>16874.150000000001</v>
      </c>
      <c r="O29">
        <f>'47058-JEFFERSON TWP'!C5</f>
        <v>0</v>
      </c>
      <c r="P29">
        <f>'47058-JEFFERSON TWP'!C6</f>
        <v>0</v>
      </c>
      <c r="Q29">
        <f>'47058-JEFFERSON TWP'!C7</f>
        <v>0</v>
      </c>
      <c r="R29">
        <f>'47058-JEFFERSON TWP'!C8</f>
        <v>0</v>
      </c>
      <c r="S29">
        <f>'47058-JEFFERSON TWP'!C9</f>
        <v>0</v>
      </c>
      <c r="T29">
        <f>'47058-JEFFERSON TWP'!C10</f>
        <v>0</v>
      </c>
      <c r="U29">
        <f>'47058-JEFFERSON TWP'!C11</f>
        <v>0</v>
      </c>
      <c r="V29">
        <f>'47058-JEFFERSON TWP'!C12</f>
        <v>0</v>
      </c>
      <c r="W29">
        <f>'47058-JEFFERSON TWP'!C13</f>
        <v>0</v>
      </c>
      <c r="X29">
        <f>'47058-JEFFERSON TWP'!C14</f>
        <v>0</v>
      </c>
      <c r="Y29">
        <f>'47058-JEFFERSON TWP'!C15</f>
        <v>16874.150000000001</v>
      </c>
      <c r="AB29">
        <f>'47058-JEFFERSON TWP'!C18</f>
        <v>0</v>
      </c>
      <c r="AC29">
        <f>'47058-JEFFERSON TWP'!C19</f>
        <v>843.7</v>
      </c>
      <c r="AD29">
        <f>'47058-JEFFERSON TWP'!C20</f>
        <v>0</v>
      </c>
      <c r="AE29">
        <f>'47058-JEFFERSON TWP'!C21</f>
        <v>0</v>
      </c>
      <c r="AF29">
        <f>'47058-JEFFERSON TWP'!C22</f>
        <v>0</v>
      </c>
      <c r="AG29">
        <f>'47058-JEFFERSON TWP'!C23</f>
        <v>0</v>
      </c>
      <c r="AH29">
        <f>'47058-JEFFERSON TWP'!C24</f>
        <v>0</v>
      </c>
      <c r="AI29">
        <f>'47058-JEFFERSON TWP'!C25</f>
        <v>0</v>
      </c>
      <c r="AJ29">
        <f>'47058-JEFFERSON TWP'!C26</f>
        <v>0</v>
      </c>
      <c r="AK29">
        <f>'47058-JEFFERSON TWP'!C27</f>
        <v>843.7</v>
      </c>
      <c r="AM29">
        <f>'47058-JEFFERSON TWP'!C29</f>
        <v>16030.45</v>
      </c>
      <c r="AN29">
        <f>'47058-JEFFERSON TWP'!C30</f>
        <v>0</v>
      </c>
      <c r="AO29">
        <f>'47058-JEFFERSON TWP'!C31</f>
        <v>0</v>
      </c>
      <c r="AP29">
        <f>'47058-JEFFERSON TWP'!C32</f>
        <v>16030.45</v>
      </c>
    </row>
    <row r="30" spans="1:42" ht="11.95" customHeight="1" x14ac:dyDescent="0.3">
      <c r="A30" s="7" t="s">
        <v>11</v>
      </c>
      <c r="B30" s="14">
        <f>SUM(AN1:AN60)</f>
        <v>22.7</v>
      </c>
    </row>
    <row r="31" spans="1:42" ht="11.95" customHeight="1" x14ac:dyDescent="0.3">
      <c r="A31" s="7" t="s">
        <v>12</v>
      </c>
      <c r="B31" s="14">
        <f>SUM(AO1:AO60)</f>
        <v>0</v>
      </c>
    </row>
    <row r="32" spans="1:42" ht="11.95" customHeight="1" x14ac:dyDescent="0.3">
      <c r="A32" s="1" t="s">
        <v>13</v>
      </c>
      <c r="B32" s="17">
        <f>SUM(AP1:AP60)</f>
        <v>1962487.8599999982</v>
      </c>
    </row>
    <row r="33" spans="14:42" ht="11.95" customHeight="1" x14ac:dyDescent="0.3"/>
    <row r="34" spans="14:42" ht="11.95" customHeight="1" x14ac:dyDescent="0.3"/>
    <row r="35" spans="14:42" ht="11.95" customHeight="1" x14ac:dyDescent="0.3"/>
    <row r="36" spans="14:42" ht="11.95" customHeight="1" x14ac:dyDescent="0.3"/>
    <row r="37" spans="14:42" ht="11.95" customHeight="1" x14ac:dyDescent="0.3"/>
    <row r="38" spans="14:42" ht="11.95" customHeight="1" x14ac:dyDescent="0.3"/>
    <row r="39" spans="14:42" ht="11.95" customHeight="1" x14ac:dyDescent="0.3"/>
    <row r="40" spans="14:42" ht="11.95" customHeight="1" x14ac:dyDescent="0.3"/>
    <row r="41" spans="14:42" ht="11.95" customHeight="1" x14ac:dyDescent="0.3"/>
    <row r="42" spans="14:42" ht="11.95" customHeight="1" x14ac:dyDescent="0.3">
      <c r="N42">
        <f>'56720-PLAIN CITY CORP'!C4</f>
        <v>6885.93</v>
      </c>
      <c r="O42">
        <f>'56720-PLAIN CITY CORP'!C5</f>
        <v>0</v>
      </c>
      <c r="P42">
        <f>'56720-PLAIN CITY CORP'!C6</f>
        <v>0</v>
      </c>
      <c r="Q42">
        <f>'56720-PLAIN CITY CORP'!C7</f>
        <v>0</v>
      </c>
      <c r="R42">
        <f>'56720-PLAIN CITY CORP'!C8</f>
        <v>0</v>
      </c>
      <c r="S42">
        <f>'56720-PLAIN CITY CORP'!C9</f>
        <v>0</v>
      </c>
      <c r="T42">
        <f>'56720-PLAIN CITY CORP'!C10</f>
        <v>0</v>
      </c>
      <c r="U42">
        <f>'56720-PLAIN CITY CORP'!C11</f>
        <v>0</v>
      </c>
      <c r="V42">
        <f>'56720-PLAIN CITY CORP'!C12</f>
        <v>0</v>
      </c>
      <c r="W42">
        <f>'56720-PLAIN CITY CORP'!C13</f>
        <v>0</v>
      </c>
      <c r="X42">
        <f>'56720-PLAIN CITY CORP'!C14</f>
        <v>0</v>
      </c>
      <c r="Y42">
        <f>'56720-PLAIN CITY CORP'!C15</f>
        <v>6885.93</v>
      </c>
      <c r="AB42">
        <f>'56720-PLAIN CITY CORP'!C18</f>
        <v>0</v>
      </c>
      <c r="AC42">
        <f>'56720-PLAIN CITY CORP'!C19</f>
        <v>0</v>
      </c>
      <c r="AD42">
        <f>'56720-PLAIN CITY CORP'!C20</f>
        <v>0</v>
      </c>
      <c r="AE42">
        <f>'56720-PLAIN CITY CORP'!C21</f>
        <v>0</v>
      </c>
      <c r="AF42">
        <f>'56720-PLAIN CITY CORP'!C22</f>
        <v>0</v>
      </c>
      <c r="AG42">
        <f>'56720-PLAIN CITY CORP'!C23</f>
        <v>0</v>
      </c>
      <c r="AH42">
        <f>'56720-PLAIN CITY CORP'!C24</f>
        <v>0</v>
      </c>
      <c r="AI42">
        <f>'56720-PLAIN CITY CORP'!C25</f>
        <v>0</v>
      </c>
      <c r="AJ42">
        <f>'56720-PLAIN CITY CORP'!C26</f>
        <v>0</v>
      </c>
      <c r="AK42">
        <f>'56720-PLAIN CITY CORP'!C27</f>
        <v>0</v>
      </c>
      <c r="AM42">
        <f>'56720-PLAIN CITY CORP'!C29</f>
        <v>6885.93</v>
      </c>
      <c r="AN42">
        <f>'56720-PLAIN CITY CORP'!C30</f>
        <v>0</v>
      </c>
      <c r="AO42">
        <f>'56720-PLAIN CITY CORP'!C31</f>
        <v>0</v>
      </c>
      <c r="AP42">
        <f>'56720-PLAIN CITY CORP'!C32</f>
        <v>6885.93</v>
      </c>
    </row>
    <row r="43" spans="14:42" ht="11.95" customHeight="1" x14ac:dyDescent="0.3">
      <c r="N43">
        <f>'53901-JEFFERSON CORP'!C4</f>
        <v>2178.75</v>
      </c>
      <c r="O43">
        <f>'53901-JEFFERSON CORP'!C5</f>
        <v>0</v>
      </c>
      <c r="P43">
        <f>'53901-JEFFERSON CORP'!C6</f>
        <v>0</v>
      </c>
      <c r="Q43">
        <f>'53901-JEFFERSON CORP'!C7</f>
        <v>0</v>
      </c>
      <c r="R43">
        <f>'53901-JEFFERSON CORP'!C8</f>
        <v>0</v>
      </c>
      <c r="S43">
        <f>'53901-JEFFERSON CORP'!C9</f>
        <v>0</v>
      </c>
      <c r="T43">
        <f>'53901-JEFFERSON CORP'!C10</f>
        <v>0</v>
      </c>
      <c r="U43">
        <f>'53901-JEFFERSON CORP'!C11</f>
        <v>0</v>
      </c>
      <c r="V43">
        <f>'53901-JEFFERSON CORP'!C12</f>
        <v>0</v>
      </c>
      <c r="W43">
        <f>'53901-JEFFERSON CORP'!C13</f>
        <v>0</v>
      </c>
      <c r="X43">
        <f>'53901-JEFFERSON CORP'!C14</f>
        <v>0</v>
      </c>
      <c r="Y43">
        <f>'53901-JEFFERSON CORP'!C15</f>
        <v>2178.75</v>
      </c>
      <c r="AB43">
        <f>'53901-JEFFERSON CORP'!C18</f>
        <v>0</v>
      </c>
      <c r="AC43">
        <f>'53901-JEFFERSON CORP'!C19</f>
        <v>108.94</v>
      </c>
      <c r="AD43">
        <f>'53901-JEFFERSON CORP'!C20</f>
        <v>0</v>
      </c>
      <c r="AE43">
        <f>'53901-JEFFERSON CORP'!C21</f>
        <v>0</v>
      </c>
      <c r="AF43">
        <f>'53901-JEFFERSON CORP'!C22</f>
        <v>0</v>
      </c>
      <c r="AG43">
        <f>'53901-JEFFERSON CORP'!C23</f>
        <v>0</v>
      </c>
      <c r="AH43">
        <f>'53901-JEFFERSON CORP'!C24</f>
        <v>0</v>
      </c>
      <c r="AI43">
        <f>'53901-JEFFERSON CORP'!C25</f>
        <v>0</v>
      </c>
      <c r="AJ43">
        <f>'53901-JEFFERSON CORP'!C26</f>
        <v>0</v>
      </c>
      <c r="AK43">
        <f>'53901-JEFFERSON CORP'!C27</f>
        <v>108.94</v>
      </c>
      <c r="AM43">
        <f>'53901-JEFFERSON CORP'!C29</f>
        <v>2069.81</v>
      </c>
      <c r="AN43">
        <f>'53901-JEFFERSON CORP'!C30</f>
        <v>0</v>
      </c>
      <c r="AO43">
        <f>'53901-JEFFERSON CORP'!C31</f>
        <v>0</v>
      </c>
      <c r="AP43">
        <f>'53901-JEFFERSON CORP'!C32</f>
        <v>2069.81</v>
      </c>
    </row>
    <row r="44" spans="14:42" ht="11.95" customHeight="1" x14ac:dyDescent="0.3">
      <c r="N44">
        <f>'55530-MT. STERLING CORP'!C4</f>
        <v>1194.47</v>
      </c>
      <c r="O44">
        <f>'55530-MT. STERLING CORP'!C5</f>
        <v>0</v>
      </c>
      <c r="P44">
        <f>'55530-MT. STERLING CORP'!C6</f>
        <v>0</v>
      </c>
      <c r="Q44">
        <f>'55530-MT. STERLING CORP'!C7</f>
        <v>0</v>
      </c>
      <c r="R44">
        <f>'55530-MT. STERLING CORP'!C8</f>
        <v>0</v>
      </c>
      <c r="S44">
        <f>'55530-MT. STERLING CORP'!C9</f>
        <v>0</v>
      </c>
      <c r="T44">
        <f>'55530-MT. STERLING CORP'!C10</f>
        <v>0</v>
      </c>
      <c r="U44">
        <f>'55530-MT. STERLING CORP'!C11</f>
        <v>0</v>
      </c>
      <c r="V44">
        <f>'55530-MT. STERLING CORP'!C12</f>
        <v>0</v>
      </c>
      <c r="W44">
        <f>'55530-MT. STERLING CORP'!C13</f>
        <v>0</v>
      </c>
      <c r="X44">
        <f>'55530-MT. STERLING CORP'!C14</f>
        <v>0</v>
      </c>
      <c r="Y44">
        <f>'55530-MT. STERLING CORP'!C15</f>
        <v>1194.47</v>
      </c>
      <c r="AB44">
        <f>'55530-MT. STERLING CORP'!C18</f>
        <v>0</v>
      </c>
      <c r="AC44">
        <f>'55530-MT. STERLING CORP'!C19</f>
        <v>59.72</v>
      </c>
      <c r="AD44">
        <f>'55530-MT. STERLING CORP'!C20</f>
        <v>0</v>
      </c>
      <c r="AE44">
        <f>'55530-MT. STERLING CORP'!C21</f>
        <v>0</v>
      </c>
      <c r="AF44">
        <f>'55530-MT. STERLING CORP'!C22</f>
        <v>0</v>
      </c>
      <c r="AG44">
        <f>'55530-MT. STERLING CORP'!C23</f>
        <v>0</v>
      </c>
      <c r="AH44">
        <f>'55530-MT. STERLING CORP'!C24</f>
        <v>0</v>
      </c>
      <c r="AI44">
        <f>'55530-MT. STERLING CORP'!C25</f>
        <v>0</v>
      </c>
      <c r="AJ44">
        <f>'55530-MT. STERLING CORP'!C26</f>
        <v>0</v>
      </c>
      <c r="AK44">
        <f>'55530-MT. STERLING CORP'!C27</f>
        <v>59.72</v>
      </c>
      <c r="AM44">
        <f>'55530-MT. STERLING CORP'!C29</f>
        <v>1134.75</v>
      </c>
      <c r="AN44">
        <f>'55530-MT. STERLING CORP'!C30</f>
        <v>0</v>
      </c>
      <c r="AO44">
        <f>'55530-MT. STERLING CORP'!C31</f>
        <v>0</v>
      </c>
      <c r="AP44">
        <f>'55530-MT. STERLING CORP'!C32</f>
        <v>1134.75</v>
      </c>
    </row>
    <row r="45" spans="14:42" ht="11.95" customHeight="1" x14ac:dyDescent="0.3">
      <c r="N45">
        <f>'55150-MIDWAY CORP'!C4</f>
        <v>16571.5</v>
      </c>
      <c r="O45">
        <f>'55150-MIDWAY CORP'!C5</f>
        <v>0</v>
      </c>
      <c r="P45">
        <f>'55150-MIDWAY CORP'!C6</f>
        <v>0</v>
      </c>
      <c r="Q45">
        <f>'55150-MIDWAY CORP'!C7</f>
        <v>0</v>
      </c>
      <c r="R45">
        <f>'55150-MIDWAY CORP'!C8</f>
        <v>0</v>
      </c>
      <c r="S45">
        <f>'55150-MIDWAY CORP'!C9</f>
        <v>0</v>
      </c>
      <c r="T45">
        <f>'55150-MIDWAY CORP'!C10</f>
        <v>0</v>
      </c>
      <c r="U45">
        <f>'55150-MIDWAY CORP'!C11</f>
        <v>0</v>
      </c>
      <c r="V45">
        <f>'55150-MIDWAY CORP'!C12</f>
        <v>0</v>
      </c>
      <c r="W45">
        <f>'55150-MIDWAY CORP'!C13</f>
        <v>0</v>
      </c>
      <c r="X45">
        <f>'55150-MIDWAY CORP'!C14</f>
        <v>0</v>
      </c>
      <c r="Y45">
        <f>'55150-MIDWAY CORP'!C15</f>
        <v>16571.5</v>
      </c>
      <c r="AB45">
        <f>'55150-MIDWAY CORP'!C18</f>
        <v>0</v>
      </c>
      <c r="AC45">
        <f>'55150-MIDWAY CORP'!C19</f>
        <v>828.58</v>
      </c>
      <c r="AD45">
        <f>'55150-MIDWAY CORP'!C20</f>
        <v>0</v>
      </c>
      <c r="AE45">
        <f>'55150-MIDWAY CORP'!C21</f>
        <v>0</v>
      </c>
      <c r="AF45">
        <f>'55150-MIDWAY CORP'!C22</f>
        <v>0</v>
      </c>
      <c r="AG45">
        <f>'55150-MIDWAY CORP'!C23</f>
        <v>0</v>
      </c>
      <c r="AH45">
        <f>'55150-MIDWAY CORP'!C24</f>
        <v>0</v>
      </c>
      <c r="AI45">
        <f>'55150-MIDWAY CORP'!C25</f>
        <v>0</v>
      </c>
      <c r="AJ45">
        <f>'55150-MIDWAY CORP'!C26</f>
        <v>0</v>
      </c>
      <c r="AK45">
        <f>'55150-MIDWAY CORP'!C27</f>
        <v>828.58</v>
      </c>
      <c r="AM45">
        <f>'55150-MIDWAY CORP'!C29</f>
        <v>15742.92</v>
      </c>
      <c r="AN45">
        <f>'55150-MIDWAY CORP'!C30</f>
        <v>0</v>
      </c>
      <c r="AO45">
        <f>'55150-MIDWAY CORP'!C31</f>
        <v>0</v>
      </c>
      <c r="AP45">
        <f>'55150-MIDWAY CORP'!C32</f>
        <v>15742.92</v>
      </c>
    </row>
    <row r="46" spans="14:42" ht="11.95" customHeight="1" x14ac:dyDescent="0.3">
      <c r="N46">
        <f>'57370-S. SOLON CORP'!C4</f>
        <v>5810.49</v>
      </c>
      <c r="O46">
        <f>'57370-S. SOLON CORP'!C5</f>
        <v>0</v>
      </c>
      <c r="P46">
        <f>'57370-S. SOLON CORP'!C6</f>
        <v>0</v>
      </c>
      <c r="Q46">
        <f>'57370-S. SOLON CORP'!C7</f>
        <v>0</v>
      </c>
      <c r="R46">
        <f>'57370-S. SOLON CORP'!C8</f>
        <v>0</v>
      </c>
      <c r="S46">
        <f>'57370-S. SOLON CORP'!C9</f>
        <v>0</v>
      </c>
      <c r="T46">
        <f>'57370-S. SOLON CORP'!C10</f>
        <v>0</v>
      </c>
      <c r="U46">
        <f>'57370-S. SOLON CORP'!C11</f>
        <v>0</v>
      </c>
      <c r="V46">
        <f>'57370-S. SOLON CORP'!C12</f>
        <v>0</v>
      </c>
      <c r="W46">
        <f>'57370-S. SOLON CORP'!C13</f>
        <v>0</v>
      </c>
      <c r="X46">
        <f>'57370-S. SOLON CORP'!C14</f>
        <v>0</v>
      </c>
      <c r="Y46">
        <f>'57370-S. SOLON CORP'!C15</f>
        <v>5810.49</v>
      </c>
      <c r="AB46">
        <f>'57370-S. SOLON CORP'!C18</f>
        <v>0</v>
      </c>
      <c r="AC46">
        <f>'57370-S. SOLON CORP'!C19</f>
        <v>38.14</v>
      </c>
      <c r="AD46">
        <f>'57370-S. SOLON CORP'!C20</f>
        <v>0</v>
      </c>
      <c r="AE46">
        <f>'57370-S. SOLON CORP'!C21</f>
        <v>0</v>
      </c>
      <c r="AF46">
        <f>'57370-S. SOLON CORP'!C22</f>
        <v>0</v>
      </c>
      <c r="AG46">
        <f>'57370-S. SOLON CORP'!C23</f>
        <v>0</v>
      </c>
      <c r="AH46">
        <f>'57370-S. SOLON CORP'!C24</f>
        <v>0</v>
      </c>
      <c r="AI46">
        <f>'57370-S. SOLON CORP'!C25</f>
        <v>0</v>
      </c>
      <c r="AJ46">
        <f>'57370-S. SOLON CORP'!C26</f>
        <v>0</v>
      </c>
      <c r="AK46">
        <f>'57370-S. SOLON CORP'!C27</f>
        <v>38.14</v>
      </c>
      <c r="AM46">
        <f>'57370-S. SOLON CORP'!C29</f>
        <v>5772.3499999999995</v>
      </c>
      <c r="AN46">
        <f>'57370-S. SOLON CORP'!C30</f>
        <v>0</v>
      </c>
      <c r="AO46">
        <f>'57370-S. SOLON CORP'!C31</f>
        <v>0</v>
      </c>
      <c r="AP46">
        <f>'57370-S. SOLON CORP'!C32</f>
        <v>5772.3499999999995</v>
      </c>
    </row>
    <row r="47" spans="14:42" ht="11.95" customHeight="1" x14ac:dyDescent="0.3">
      <c r="N47">
        <f>'54460-LONDON CITY'!D4</f>
        <v>33467.64</v>
      </c>
      <c r="O47">
        <f>'54460-LONDON CITY'!D5</f>
        <v>0</v>
      </c>
      <c r="P47">
        <f>'54460-LONDON CITY'!D6</f>
        <v>0</v>
      </c>
      <c r="Q47">
        <f>'54460-LONDON CITY'!D7</f>
        <v>0</v>
      </c>
      <c r="R47">
        <f>'54460-LONDON CITY'!D8</f>
        <v>0</v>
      </c>
      <c r="S47">
        <f>'54460-LONDON CITY'!D9</f>
        <v>0</v>
      </c>
      <c r="T47">
        <f>'54460-LONDON CITY'!D10</f>
        <v>0</v>
      </c>
      <c r="U47">
        <f>'54460-LONDON CITY'!D11</f>
        <v>0</v>
      </c>
      <c r="V47">
        <f>'54460-LONDON CITY'!D12</f>
        <v>0</v>
      </c>
      <c r="W47">
        <f>'54460-LONDON CITY'!D13</f>
        <v>0</v>
      </c>
      <c r="X47">
        <f>'54460-LONDON CITY'!D14</f>
        <v>0</v>
      </c>
      <c r="Y47">
        <f>'54460-LONDON CITY'!D15</f>
        <v>33467.64</v>
      </c>
      <c r="AB47">
        <f>'54460-LONDON CITY'!D18</f>
        <v>0</v>
      </c>
      <c r="AC47">
        <f>'54460-LONDON CITY'!D19</f>
        <v>87.06</v>
      </c>
      <c r="AD47">
        <f>'54460-LONDON CITY'!D20</f>
        <v>0</v>
      </c>
      <c r="AE47">
        <f>'54460-LONDON CITY'!D21</f>
        <v>0</v>
      </c>
      <c r="AF47">
        <f>'54460-LONDON CITY'!D22</f>
        <v>0</v>
      </c>
      <c r="AG47">
        <f>'54460-LONDON CITY'!D23</f>
        <v>0</v>
      </c>
      <c r="AH47">
        <f>'54460-LONDON CITY'!D24</f>
        <v>0</v>
      </c>
      <c r="AI47">
        <f>'54460-LONDON CITY'!D25</f>
        <v>0</v>
      </c>
      <c r="AJ47">
        <f>'54460-LONDON CITY'!D26</f>
        <v>0</v>
      </c>
      <c r="AK47">
        <f>'54460-LONDON CITY'!D27</f>
        <v>87.06</v>
      </c>
      <c r="AM47">
        <f>'54460-LONDON CITY'!D29</f>
        <v>33380.58</v>
      </c>
      <c r="AN47">
        <f>'54460-LONDON CITY'!D30</f>
        <v>22.7</v>
      </c>
      <c r="AO47">
        <f>'54460-LONDON CITY'!D31</f>
        <v>0</v>
      </c>
      <c r="AP47">
        <f>'54460-LONDON CITY'!D32</f>
        <v>33357.879999999997</v>
      </c>
    </row>
    <row r="48" spans="14:42" ht="11.95" customHeight="1" x14ac:dyDescent="0.3"/>
    <row r="49" spans="14:42" ht="11.95" customHeight="1" x14ac:dyDescent="0.3"/>
    <row r="50" spans="14:42" ht="11.95" customHeight="1" x14ac:dyDescent="0.3"/>
    <row r="51" spans="14:42" ht="11.95" customHeight="1" x14ac:dyDescent="0.3"/>
    <row r="52" spans="14:42" ht="11.95" customHeight="1" x14ac:dyDescent="0.3"/>
    <row r="53" spans="14:42" ht="11.95" customHeight="1" x14ac:dyDescent="0.3"/>
    <row r="54" spans="14:42" ht="11.95" customHeight="1" x14ac:dyDescent="0.3"/>
    <row r="55" spans="14:42" ht="11.95" customHeight="1" x14ac:dyDescent="0.3"/>
    <row r="56" spans="14:42" ht="11.95" customHeight="1" x14ac:dyDescent="0.3"/>
    <row r="57" spans="14:42" ht="11.95" customHeight="1" x14ac:dyDescent="0.3"/>
    <row r="58" spans="14:42" ht="11.95" customHeight="1" x14ac:dyDescent="0.3">
      <c r="N58">
        <f>'77777-FAYETTE COUNTY SPECIAL AS'!E4</f>
        <v>391.45</v>
      </c>
      <c r="O58">
        <f>'77777-FAYETTE COUNTY SPECIAL AS'!E5</f>
        <v>0</v>
      </c>
      <c r="P58">
        <f>'77777-FAYETTE COUNTY SPECIAL AS'!E6</f>
        <v>0</v>
      </c>
      <c r="Q58">
        <f>'77777-FAYETTE COUNTY SPECIAL AS'!E7</f>
        <v>0</v>
      </c>
      <c r="R58">
        <f>'77777-FAYETTE COUNTY SPECIAL AS'!E8</f>
        <v>0</v>
      </c>
      <c r="S58">
        <f>'77777-FAYETTE COUNTY SPECIAL AS'!E9</f>
        <v>0</v>
      </c>
      <c r="T58">
        <f>'77777-FAYETTE COUNTY SPECIAL AS'!E10</f>
        <v>0</v>
      </c>
      <c r="U58">
        <f>'77777-FAYETTE COUNTY SPECIAL AS'!E11</f>
        <v>0</v>
      </c>
      <c r="V58">
        <f>'77777-FAYETTE COUNTY SPECIAL AS'!E12</f>
        <v>0</v>
      </c>
      <c r="W58">
        <f>'77777-FAYETTE COUNTY SPECIAL AS'!E13</f>
        <v>0</v>
      </c>
      <c r="X58">
        <f>'77777-FAYETTE COUNTY SPECIAL AS'!E14</f>
        <v>0</v>
      </c>
      <c r="Y58">
        <f>'77777-FAYETTE COUNTY SPECIAL AS'!E15</f>
        <v>391.45</v>
      </c>
      <c r="AB58">
        <f>'77777-FAYETTE COUNTY SPECIAL AS'!E18</f>
        <v>0</v>
      </c>
      <c r="AC58">
        <f>'77777-FAYETTE COUNTY SPECIAL AS'!E19</f>
        <v>0</v>
      </c>
      <c r="AD58">
        <f>'77777-FAYETTE COUNTY SPECIAL AS'!E20</f>
        <v>0</v>
      </c>
      <c r="AE58">
        <f>'77777-FAYETTE COUNTY SPECIAL AS'!E21</f>
        <v>0</v>
      </c>
      <c r="AF58">
        <f>'77777-FAYETTE COUNTY SPECIAL AS'!E22</f>
        <v>0</v>
      </c>
      <c r="AG58">
        <f>'77777-FAYETTE COUNTY SPECIAL AS'!E23</f>
        <v>0</v>
      </c>
      <c r="AH58">
        <f>'77777-FAYETTE COUNTY SPECIAL AS'!E24</f>
        <v>0</v>
      </c>
      <c r="AI58">
        <f>'77777-FAYETTE COUNTY SPECIAL AS'!E25</f>
        <v>0</v>
      </c>
      <c r="AJ58">
        <f>'77777-FAYETTE COUNTY SPECIAL AS'!E26</f>
        <v>0</v>
      </c>
      <c r="AK58">
        <f>'77777-FAYETTE COUNTY SPECIAL AS'!E27</f>
        <v>0</v>
      </c>
      <c r="AM58">
        <f>'77777-FAYETTE COUNTY SPECIAL AS'!E29</f>
        <v>391.45</v>
      </c>
      <c r="AN58">
        <f>'77777-FAYETTE COUNTY SPECIAL AS'!E30</f>
        <v>0</v>
      </c>
      <c r="AO58">
        <f>'77777-FAYETTE COUNTY SPECIAL AS'!E31</f>
        <v>0</v>
      </c>
      <c r="AP58">
        <f>'77777-FAYETTE COUNTY SPECIAL AS'!E32</f>
        <v>391.45</v>
      </c>
    </row>
    <row r="59" spans="14:42" ht="11.95" customHeight="1" x14ac:dyDescent="0.3"/>
    <row r="60" spans="14:42" ht="11.95" customHeight="1" x14ac:dyDescent="0.3">
      <c r="N60">
        <f>'88888-MID OHIO SEWER &amp; WATER DI'!H4</f>
        <v>284737.5</v>
      </c>
      <c r="O60">
        <f>'88888-MID OHIO SEWER &amp; WATER DI'!H5</f>
        <v>0</v>
      </c>
      <c r="P60">
        <f>'88888-MID OHIO SEWER &amp; WATER DI'!H6</f>
        <v>0</v>
      </c>
      <c r="Q60">
        <f>'88888-MID OHIO SEWER &amp; WATER DI'!H7</f>
        <v>0</v>
      </c>
      <c r="R60">
        <f>'88888-MID OHIO SEWER &amp; WATER DI'!H8</f>
        <v>0</v>
      </c>
      <c r="S60">
        <f>'88888-MID OHIO SEWER &amp; WATER DI'!H9</f>
        <v>0</v>
      </c>
      <c r="T60">
        <f>'88888-MID OHIO SEWER &amp; WATER DI'!H10</f>
        <v>0</v>
      </c>
      <c r="U60">
        <f>'88888-MID OHIO SEWER &amp; WATER DI'!H11</f>
        <v>0</v>
      </c>
      <c r="V60">
        <f>'88888-MID OHIO SEWER &amp; WATER DI'!H12</f>
        <v>0</v>
      </c>
      <c r="W60">
        <f>'88888-MID OHIO SEWER &amp; WATER DI'!H13</f>
        <v>0</v>
      </c>
      <c r="X60">
        <f>'88888-MID OHIO SEWER &amp; WATER DI'!H14</f>
        <v>0</v>
      </c>
      <c r="Y60">
        <f>'88888-MID OHIO SEWER &amp; WATER DI'!H15</f>
        <v>284737.5</v>
      </c>
      <c r="AB60">
        <f>'88888-MID OHIO SEWER &amp; WATER DI'!H18</f>
        <v>0</v>
      </c>
      <c r="AC60">
        <f>'88888-MID OHIO SEWER &amp; WATER DI'!H19</f>
        <v>1180.04</v>
      </c>
      <c r="AD60">
        <f>'88888-MID OHIO SEWER &amp; WATER DI'!H20</f>
        <v>0</v>
      </c>
      <c r="AE60">
        <f>'88888-MID OHIO SEWER &amp; WATER DI'!H21</f>
        <v>0</v>
      </c>
      <c r="AF60">
        <f>'88888-MID OHIO SEWER &amp; WATER DI'!H22</f>
        <v>0</v>
      </c>
      <c r="AG60">
        <f>'88888-MID OHIO SEWER &amp; WATER DI'!H23</f>
        <v>0</v>
      </c>
      <c r="AH60">
        <f>'88888-MID OHIO SEWER &amp; WATER DI'!H24</f>
        <v>0</v>
      </c>
      <c r="AI60">
        <f>'88888-MID OHIO SEWER &amp; WATER DI'!H25</f>
        <v>0</v>
      </c>
      <c r="AJ60">
        <f>'88888-MID OHIO SEWER &amp; WATER DI'!H26</f>
        <v>0</v>
      </c>
      <c r="AK60">
        <f>'88888-MID OHIO SEWER &amp; WATER DI'!H27</f>
        <v>1180.04</v>
      </c>
      <c r="AM60">
        <f>'88888-MID OHIO SEWER &amp; WATER DI'!H29</f>
        <v>283557.46000000002</v>
      </c>
      <c r="AN60">
        <f>'88888-MID OHIO SEWER &amp; WATER DI'!H30</f>
        <v>0</v>
      </c>
      <c r="AO60">
        <f>'88888-MID OHIO SEWER &amp; WATER DI'!H31</f>
        <v>0</v>
      </c>
      <c r="AP60">
        <f>'88888-MID OHIO SEWER &amp; WATER DI'!H32</f>
        <v>283557.46000000002</v>
      </c>
    </row>
    <row r="61" spans="14:42" ht="11.95" customHeight="1" x14ac:dyDescent="0.3"/>
    <row r="62" spans="14:42" ht="11.95" customHeight="1" x14ac:dyDescent="0.3"/>
    <row r="63" spans="14:42" ht="11.95" customHeight="1" x14ac:dyDescent="0.3"/>
    <row r="64" spans="14:42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pageMargins left="0.7" right="0.7" top="0.75" bottom="0.75" header="0.3" footer="0.3"/>
  <pageSetup orientation="landscape" r:id="rId1"/>
  <headerFooter differentFirst="1">
    <firstHeader>&amp;CAUDITOR'S OFFICE, MADISON COUNTY
STATEMENT OF SEMI-ANNUAL APPORTIONMENT OF TAXES
MADE AT THE FIRST HALF REAL ESTATE SETTLEMENT TAX YEAR 2025, WITH THE COUNTY TREASURER FOR ALL POLSUBS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2" width="11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403</v>
      </c>
      <c r="C2" s="1" t="s">
        <v>1</v>
      </c>
    </row>
    <row r="3" spans="1:3" ht="11.95" customHeight="1" x14ac:dyDescent="0.3">
      <c r="A3" s="1" t="s">
        <v>2</v>
      </c>
      <c r="B3" s="4" t="s">
        <v>404</v>
      </c>
    </row>
    <row r="4" spans="1:3" ht="11.95" customHeight="1" x14ac:dyDescent="0.3">
      <c r="A4" s="5" t="s">
        <v>3</v>
      </c>
      <c r="B4" s="6">
        <v>5810.49</v>
      </c>
      <c r="C4" s="15">
        <f t="shared" ref="C4:C15" si="0">SUM(B4)</f>
        <v>5810.49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5810.49</v>
      </c>
      <c r="C15" s="17">
        <f t="shared" si="0"/>
        <v>5810.49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38.14</v>
      </c>
      <c r="C19" s="14">
        <f t="shared" si="1"/>
        <v>38.14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38.14</v>
      </c>
      <c r="C27" s="17">
        <f t="shared" si="1"/>
        <v>38.14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5772.3499999999995</v>
      </c>
      <c r="C29" s="17">
        <f>SUM(B29)</f>
        <v>5772.3499999999995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5772.3499999999995</v>
      </c>
      <c r="C32" s="17">
        <f>SUM(B32)</f>
        <v>5772.3499999999995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S. SOLON CORP</oddHeader>
    <evenHeader>&amp;CAUDITOR'S OFFICE, MADISON COUNTY
STATEMENT OF SEMI-ANNUAL APPORTIONMENT OF TAXES
MADE AT THE FIRST HALF REAL ESTATE SETTLEMENT TAX YEAR 2025, WITH THE COUNTY TREASURER FOR S. SOLON CORP</evenHeader>
    <firstHeader>&amp;CAUDITOR'S OFFICE, MADISON COUNTY
STATEMENT OF SEMI-ANNUAL APPORTIONMENT OF TAXES
MADE AT THE FIRST HALF REAL ESTATE SETTLEMENT TAX YEAR 2025, WITH THE COUNTY TREASURER FOR S. SOLON CORP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4" width="11" style="2" customWidth="1"/>
    <col min="5" max="5" width="11" customWidth="1"/>
  </cols>
  <sheetData>
    <row r="2" spans="1:5" ht="51.05" customHeight="1" x14ac:dyDescent="0.3">
      <c r="A2" s="1" t="s">
        <v>0</v>
      </c>
      <c r="B2" s="3" t="s">
        <v>405</v>
      </c>
      <c r="C2" s="3" t="s">
        <v>406</v>
      </c>
      <c r="D2" s="3" t="s">
        <v>407</v>
      </c>
      <c r="E2" s="1" t="s">
        <v>1</v>
      </c>
    </row>
    <row r="3" spans="1:5" ht="11.95" customHeight="1" x14ac:dyDescent="0.3">
      <c r="A3" s="1" t="s">
        <v>2</v>
      </c>
      <c r="B3" s="4" t="s">
        <v>408</v>
      </c>
      <c r="C3" s="4" t="s">
        <v>409</v>
      </c>
      <c r="D3" s="4" t="s">
        <v>410</v>
      </c>
    </row>
    <row r="4" spans="1:5" ht="11.95" customHeight="1" x14ac:dyDescent="0.3">
      <c r="A4" s="5" t="s">
        <v>3</v>
      </c>
      <c r="B4" s="6">
        <v>4</v>
      </c>
      <c r="C4" s="6">
        <v>261.37</v>
      </c>
      <c r="D4" s="6">
        <v>126.08</v>
      </c>
      <c r="E4" s="15">
        <f t="shared" ref="E4:E15" si="0">SUM(B4:D4)</f>
        <v>391.45</v>
      </c>
    </row>
    <row r="5" spans="1:5" ht="11.95" customHeight="1" x14ac:dyDescent="0.3">
      <c r="A5" s="7" t="s">
        <v>4</v>
      </c>
      <c r="E5" s="14">
        <f t="shared" si="0"/>
        <v>0</v>
      </c>
    </row>
    <row r="6" spans="1:5" ht="11.95" customHeight="1" x14ac:dyDescent="0.3">
      <c r="A6" s="7" t="s">
        <v>4</v>
      </c>
      <c r="E6" s="14">
        <f t="shared" si="0"/>
        <v>0</v>
      </c>
    </row>
    <row r="7" spans="1:5" ht="11.95" customHeight="1" x14ac:dyDescent="0.3">
      <c r="A7" s="7" t="s">
        <v>4</v>
      </c>
      <c r="E7" s="14">
        <f t="shared" si="0"/>
        <v>0</v>
      </c>
    </row>
    <row r="8" spans="1:5" ht="11.95" customHeight="1" x14ac:dyDescent="0.3">
      <c r="A8" s="7" t="s">
        <v>4</v>
      </c>
      <c r="E8" s="14">
        <f t="shared" si="0"/>
        <v>0</v>
      </c>
    </row>
    <row r="9" spans="1:5" ht="11.95" customHeight="1" x14ac:dyDescent="0.3">
      <c r="A9" s="7" t="s">
        <v>4</v>
      </c>
      <c r="E9" s="14">
        <f t="shared" si="0"/>
        <v>0</v>
      </c>
    </row>
    <row r="10" spans="1:5" ht="11.95" customHeight="1" x14ac:dyDescent="0.3">
      <c r="A10" s="7" t="s">
        <v>4</v>
      </c>
      <c r="E10" s="14">
        <f t="shared" si="0"/>
        <v>0</v>
      </c>
    </row>
    <row r="11" spans="1:5" ht="11.95" customHeight="1" x14ac:dyDescent="0.3">
      <c r="A11" s="7" t="s">
        <v>4</v>
      </c>
      <c r="E11" s="14">
        <f t="shared" si="0"/>
        <v>0</v>
      </c>
    </row>
    <row r="12" spans="1:5" ht="11.95" customHeight="1" x14ac:dyDescent="0.3">
      <c r="A12" s="7" t="s">
        <v>4</v>
      </c>
      <c r="E12" s="14">
        <f t="shared" si="0"/>
        <v>0</v>
      </c>
    </row>
    <row r="13" spans="1:5" ht="11.95" customHeight="1" x14ac:dyDescent="0.3">
      <c r="A13" s="7" t="s">
        <v>4</v>
      </c>
      <c r="E13" s="14">
        <f t="shared" si="0"/>
        <v>0</v>
      </c>
    </row>
    <row r="14" spans="1:5" ht="11.95" customHeight="1" x14ac:dyDescent="0.3">
      <c r="A14" s="7" t="s">
        <v>4</v>
      </c>
      <c r="E14" s="16">
        <f t="shared" si="0"/>
        <v>0</v>
      </c>
    </row>
    <row r="15" spans="1:5" ht="11.95" customHeight="1" x14ac:dyDescent="0.3">
      <c r="A15" s="8" t="s">
        <v>5</v>
      </c>
      <c r="B15" s="9">
        <f>SUM(B4:B14)</f>
        <v>4</v>
      </c>
      <c r="C15" s="9">
        <f>SUM(C4:C14)</f>
        <v>261.37</v>
      </c>
      <c r="D15" s="9">
        <f>SUM(D4:D14)</f>
        <v>126.08</v>
      </c>
      <c r="E15" s="17">
        <f t="shared" si="0"/>
        <v>391.45</v>
      </c>
    </row>
    <row r="16" spans="1:5" ht="6.05" customHeight="1" x14ac:dyDescent="0.3"/>
    <row r="17" spans="1:5" ht="11.95" customHeight="1" x14ac:dyDescent="0.3">
      <c r="A17" s="10" t="s">
        <v>6</v>
      </c>
    </row>
    <row r="18" spans="1:5" ht="11.95" customHeight="1" x14ac:dyDescent="0.3">
      <c r="A18" s="5" t="s">
        <v>7</v>
      </c>
      <c r="B18" s="6">
        <v>0</v>
      </c>
      <c r="C18" s="6">
        <v>0</v>
      </c>
      <c r="D18" s="6">
        <v>0</v>
      </c>
      <c r="E18" s="15">
        <f t="shared" ref="E18:E27" si="1">SUM(B18:D18)</f>
        <v>0</v>
      </c>
    </row>
    <row r="19" spans="1:5" ht="11.95" customHeight="1" x14ac:dyDescent="0.3">
      <c r="A19" s="7" t="s">
        <v>8</v>
      </c>
      <c r="B19" s="11">
        <v>0</v>
      </c>
      <c r="C19" s="11">
        <v>0</v>
      </c>
      <c r="D19" s="11">
        <v>0</v>
      </c>
      <c r="E19" s="14">
        <f t="shared" si="1"/>
        <v>0</v>
      </c>
    </row>
    <row r="20" spans="1:5" ht="11.95" customHeight="1" x14ac:dyDescent="0.3">
      <c r="A20" s="7" t="s">
        <v>4</v>
      </c>
      <c r="E20" s="14">
        <f t="shared" si="1"/>
        <v>0</v>
      </c>
    </row>
    <row r="21" spans="1:5" ht="11.95" customHeight="1" x14ac:dyDescent="0.3">
      <c r="A21" s="7" t="s">
        <v>4</v>
      </c>
      <c r="E21" s="14">
        <f t="shared" si="1"/>
        <v>0</v>
      </c>
    </row>
    <row r="22" spans="1:5" ht="11.95" customHeight="1" x14ac:dyDescent="0.3">
      <c r="A22" s="7" t="s">
        <v>4</v>
      </c>
      <c r="E22" s="14">
        <f t="shared" si="1"/>
        <v>0</v>
      </c>
    </row>
    <row r="23" spans="1:5" ht="11.95" customHeight="1" x14ac:dyDescent="0.3">
      <c r="A23" s="7" t="s">
        <v>4</v>
      </c>
      <c r="E23" s="14">
        <f t="shared" si="1"/>
        <v>0</v>
      </c>
    </row>
    <row r="24" spans="1:5" ht="11.95" customHeight="1" x14ac:dyDescent="0.3">
      <c r="A24" s="7" t="s">
        <v>4</v>
      </c>
      <c r="E24" s="14">
        <f t="shared" si="1"/>
        <v>0</v>
      </c>
    </row>
    <row r="25" spans="1:5" ht="11.95" customHeight="1" x14ac:dyDescent="0.3">
      <c r="A25" s="7" t="s">
        <v>4</v>
      </c>
      <c r="E25" s="14">
        <f t="shared" si="1"/>
        <v>0</v>
      </c>
    </row>
    <row r="26" spans="1:5" ht="11.95" customHeight="1" x14ac:dyDescent="0.3">
      <c r="A26" s="7" t="s">
        <v>4</v>
      </c>
      <c r="E26" s="14">
        <f t="shared" si="1"/>
        <v>0</v>
      </c>
    </row>
    <row r="27" spans="1:5" ht="11.95" customHeight="1" x14ac:dyDescent="0.3">
      <c r="A27" s="8" t="s">
        <v>9</v>
      </c>
      <c r="B27" s="9">
        <f>SUM(B18:B26)</f>
        <v>0</v>
      </c>
      <c r="C27" s="9">
        <f>SUM(C18:C26)</f>
        <v>0</v>
      </c>
      <c r="D27" s="9">
        <f>SUM(D18:D26)</f>
        <v>0</v>
      </c>
      <c r="E27" s="17">
        <f t="shared" si="1"/>
        <v>0</v>
      </c>
    </row>
    <row r="28" spans="1:5" ht="6.05" customHeight="1" x14ac:dyDescent="0.3"/>
    <row r="29" spans="1:5" ht="11.95" customHeight="1" x14ac:dyDescent="0.3">
      <c r="A29" s="8" t="s">
        <v>10</v>
      </c>
      <c r="B29" s="9">
        <f>B15-B27</f>
        <v>4</v>
      </c>
      <c r="C29" s="9">
        <f>C15-C27</f>
        <v>261.37</v>
      </c>
      <c r="D29" s="9">
        <f>D15-D27</f>
        <v>126.08</v>
      </c>
      <c r="E29" s="17">
        <f>SUM(B29:D29)</f>
        <v>391.45</v>
      </c>
    </row>
    <row r="30" spans="1:5" ht="11.95" customHeight="1" x14ac:dyDescent="0.3">
      <c r="A30" s="7" t="s">
        <v>11</v>
      </c>
      <c r="B30" s="11">
        <v>0</v>
      </c>
      <c r="C30" s="11">
        <v>0</v>
      </c>
      <c r="D30" s="11">
        <v>0</v>
      </c>
      <c r="E30" s="14">
        <f>SUM(B30:D30)</f>
        <v>0</v>
      </c>
    </row>
    <row r="31" spans="1:5" ht="11.95" customHeight="1" x14ac:dyDescent="0.3">
      <c r="A31" s="7" t="s">
        <v>12</v>
      </c>
      <c r="B31" s="11">
        <v>0</v>
      </c>
      <c r="C31" s="11">
        <v>0</v>
      </c>
      <c r="D31" s="11">
        <v>0</v>
      </c>
      <c r="E31" s="14">
        <f>SUM(B31:D31)</f>
        <v>0</v>
      </c>
    </row>
    <row r="32" spans="1:5" ht="11.95" customHeight="1" x14ac:dyDescent="0.3">
      <c r="A32" s="1" t="s">
        <v>13</v>
      </c>
      <c r="B32" s="9">
        <f>B29-SUM(B30:B31)</f>
        <v>4</v>
      </c>
      <c r="C32" s="9">
        <f>C29-SUM(C30:C31)</f>
        <v>261.37</v>
      </c>
      <c r="D32" s="9">
        <f>D29-SUM(D30:D31)</f>
        <v>126.08</v>
      </c>
      <c r="E32" s="17">
        <f>SUM(B32:D32)</f>
        <v>391.45</v>
      </c>
    </row>
    <row r="33" spans="2:10" ht="11.95" customHeight="1" x14ac:dyDescent="0.3"/>
    <row r="34" spans="2:10" ht="11.95" customHeight="1" x14ac:dyDescent="0.3">
      <c r="B34" s="18" t="s">
        <v>16</v>
      </c>
      <c r="C34" s="22"/>
      <c r="D34" s="22"/>
      <c r="E34" s="19"/>
    </row>
    <row r="35" spans="2:10" ht="11.95" customHeight="1" x14ac:dyDescent="0.3">
      <c r="B35" s="18" t="s">
        <v>17</v>
      </c>
      <c r="C35" s="22"/>
      <c r="D35" s="22"/>
      <c r="E35" s="19"/>
    </row>
    <row r="36" spans="2:10" ht="11.95" customHeight="1" x14ac:dyDescent="0.3">
      <c r="B36" s="18" t="s">
        <v>18</v>
      </c>
      <c r="C36" s="22"/>
      <c r="D36" s="22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3"/>
      <c r="D38" s="13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22"/>
      <c r="D39" s="22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FAYETTE COUNTY SPECIAL ASSESSMENTS</oddHeader>
    <evenHeader>&amp;CAUDITOR'S OFFICE, MADISON COUNTY
STATEMENT OF SEMI-ANNUAL APPORTIONMENT OF TAXES
MADE AT THE FIRST HALF REAL ESTATE SETTLEMENT TAX YEAR 2025, WITH THE COUNTY TREASURER FOR FAYETTE COUNTY SPECIAL ASSESSMENTS</evenHeader>
    <firstHeader>&amp;CAUDITOR'S OFFICE, MADISON COUNTY
STATEMENT OF SEMI-ANNUAL APPORTIONMENT OF TAXES
MADE AT THE FIRST HALF REAL ESTATE SETTLEMENT TAX YEAR 2025, WITH THE COUNTY TREASURER FOR FAYETTE COUNTY SPECIAL ASSESSMENTS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99"/>
  <sheetViews>
    <sheetView tabSelected="1" topLeftCell="A3" workbookViewId="0">
      <selection activeCell="K33" sqref="K33"/>
    </sheetView>
  </sheetViews>
  <sheetFormatPr defaultRowHeight="12.8" customHeight="1" x14ac:dyDescent="0.3"/>
  <cols>
    <col min="1" max="1" width="18.5546875" customWidth="1"/>
    <col min="2" max="2" width="12.44140625" style="2" customWidth="1"/>
    <col min="3" max="3" width="13" style="2" customWidth="1"/>
    <col min="4" max="4" width="12.77734375" style="2" customWidth="1"/>
    <col min="5" max="5" width="13.33203125" style="2" customWidth="1"/>
    <col min="6" max="6" width="13.5546875" style="2" customWidth="1"/>
    <col min="7" max="7" width="12.109375" style="2" customWidth="1"/>
    <col min="8" max="8" width="11" customWidth="1"/>
  </cols>
  <sheetData>
    <row r="2" spans="1:8" ht="51.05" customHeight="1" x14ac:dyDescent="0.3">
      <c r="A2" s="1" t="s">
        <v>0</v>
      </c>
      <c r="B2" s="3" t="s">
        <v>411</v>
      </c>
      <c r="C2" s="3" t="s">
        <v>412</v>
      </c>
      <c r="D2" s="3" t="s">
        <v>413</v>
      </c>
      <c r="E2" s="3" t="s">
        <v>414</v>
      </c>
      <c r="F2" s="3" t="s">
        <v>415</v>
      </c>
      <c r="G2" s="3" t="s">
        <v>416</v>
      </c>
      <c r="H2" s="1" t="s">
        <v>1</v>
      </c>
    </row>
    <row r="3" spans="1:8" ht="11.95" customHeight="1" x14ac:dyDescent="0.3">
      <c r="A3" s="1" t="s">
        <v>2</v>
      </c>
      <c r="B3" s="4" t="s">
        <v>417</v>
      </c>
      <c r="C3" s="4" t="s">
        <v>418</v>
      </c>
      <c r="D3" s="4" t="s">
        <v>419</v>
      </c>
      <c r="E3" s="4" t="s">
        <v>420</v>
      </c>
      <c r="F3" s="4" t="s">
        <v>421</v>
      </c>
      <c r="G3" s="4" t="s">
        <v>422</v>
      </c>
    </row>
    <row r="4" spans="1:8" ht="11.95" customHeight="1" x14ac:dyDescent="0.3">
      <c r="A4" s="5" t="s">
        <v>3</v>
      </c>
      <c r="B4" s="6">
        <v>160</v>
      </c>
      <c r="C4" s="6">
        <v>4500.01</v>
      </c>
      <c r="D4" s="6">
        <v>1318.92</v>
      </c>
      <c r="E4" s="6">
        <v>3125.69</v>
      </c>
      <c r="F4" s="6">
        <v>350.23</v>
      </c>
      <c r="G4" s="6">
        <v>275282.65000000002</v>
      </c>
      <c r="H4" s="15">
        <f t="shared" ref="H4:H15" si="0">SUM(B4:G4)</f>
        <v>284737.5</v>
      </c>
    </row>
    <row r="5" spans="1:8" ht="11.95" customHeight="1" x14ac:dyDescent="0.3">
      <c r="A5" s="7" t="s">
        <v>4</v>
      </c>
      <c r="H5" s="14">
        <f t="shared" si="0"/>
        <v>0</v>
      </c>
    </row>
    <row r="6" spans="1:8" ht="11.95" customHeight="1" x14ac:dyDescent="0.3">
      <c r="A6" s="7" t="s">
        <v>4</v>
      </c>
      <c r="H6" s="14">
        <f t="shared" si="0"/>
        <v>0</v>
      </c>
    </row>
    <row r="7" spans="1:8" ht="11.95" customHeight="1" x14ac:dyDescent="0.3">
      <c r="A7" s="7" t="s">
        <v>4</v>
      </c>
      <c r="H7" s="14">
        <f t="shared" si="0"/>
        <v>0</v>
      </c>
    </row>
    <row r="8" spans="1:8" ht="11.95" customHeight="1" x14ac:dyDescent="0.3">
      <c r="A8" s="7" t="s">
        <v>4</v>
      </c>
      <c r="H8" s="14">
        <f t="shared" si="0"/>
        <v>0</v>
      </c>
    </row>
    <row r="9" spans="1:8" ht="11.95" customHeight="1" x14ac:dyDescent="0.3">
      <c r="A9" s="7" t="s">
        <v>4</v>
      </c>
      <c r="H9" s="14">
        <f t="shared" si="0"/>
        <v>0</v>
      </c>
    </row>
    <row r="10" spans="1:8" ht="11.95" customHeight="1" x14ac:dyDescent="0.3">
      <c r="A10" s="7" t="s">
        <v>4</v>
      </c>
      <c r="H10" s="14">
        <f t="shared" si="0"/>
        <v>0</v>
      </c>
    </row>
    <row r="11" spans="1:8" ht="11.95" customHeight="1" x14ac:dyDescent="0.3">
      <c r="A11" s="7" t="s">
        <v>4</v>
      </c>
      <c r="H11" s="14">
        <f t="shared" si="0"/>
        <v>0</v>
      </c>
    </row>
    <row r="12" spans="1:8" ht="11.95" customHeight="1" x14ac:dyDescent="0.3">
      <c r="A12" s="7" t="s">
        <v>4</v>
      </c>
      <c r="H12" s="14">
        <f t="shared" si="0"/>
        <v>0</v>
      </c>
    </row>
    <row r="13" spans="1:8" ht="11.95" customHeight="1" x14ac:dyDescent="0.3">
      <c r="A13" s="7" t="s">
        <v>4</v>
      </c>
      <c r="H13" s="14">
        <f t="shared" si="0"/>
        <v>0</v>
      </c>
    </row>
    <row r="14" spans="1:8" ht="11.95" customHeight="1" x14ac:dyDescent="0.3">
      <c r="A14" s="7" t="s">
        <v>4</v>
      </c>
      <c r="H14" s="16">
        <f t="shared" si="0"/>
        <v>0</v>
      </c>
    </row>
    <row r="15" spans="1:8" ht="11.95" customHeight="1" x14ac:dyDescent="0.3">
      <c r="A15" s="8" t="s">
        <v>5</v>
      </c>
      <c r="B15" s="9">
        <f t="shared" ref="B15:G15" si="1">SUM(B4:B14)</f>
        <v>160</v>
      </c>
      <c r="C15" s="9">
        <f t="shared" si="1"/>
        <v>4500.01</v>
      </c>
      <c r="D15" s="9">
        <f t="shared" si="1"/>
        <v>1318.92</v>
      </c>
      <c r="E15" s="9">
        <f t="shared" si="1"/>
        <v>3125.69</v>
      </c>
      <c r="F15" s="9">
        <f t="shared" si="1"/>
        <v>350.23</v>
      </c>
      <c r="G15" s="9">
        <f t="shared" si="1"/>
        <v>275282.65000000002</v>
      </c>
      <c r="H15" s="17">
        <f t="shared" si="0"/>
        <v>284737.5</v>
      </c>
    </row>
    <row r="16" spans="1:8" ht="6.05" customHeight="1" x14ac:dyDescent="0.3"/>
    <row r="17" spans="1:8" ht="11.95" customHeight="1" x14ac:dyDescent="0.3">
      <c r="A17" s="10" t="s">
        <v>6</v>
      </c>
    </row>
    <row r="18" spans="1:8" ht="11.95" customHeight="1" x14ac:dyDescent="0.3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15">
        <f t="shared" ref="H18:H27" si="2">SUM(B18:G18)</f>
        <v>0</v>
      </c>
    </row>
    <row r="19" spans="1:8" ht="11.95" customHeight="1" x14ac:dyDescent="0.3">
      <c r="A19" s="7" t="s">
        <v>8</v>
      </c>
      <c r="B19" s="11">
        <v>0</v>
      </c>
      <c r="C19" s="11">
        <v>225</v>
      </c>
      <c r="D19" s="11">
        <v>65.94</v>
      </c>
      <c r="E19" s="11">
        <v>17.760000000000002</v>
      </c>
      <c r="F19" s="11">
        <v>17.52</v>
      </c>
      <c r="G19" s="11">
        <v>853.82</v>
      </c>
      <c r="H19" s="14">
        <f t="shared" si="2"/>
        <v>1180.04</v>
      </c>
    </row>
    <row r="20" spans="1:8" ht="11.95" customHeight="1" x14ac:dyDescent="0.3">
      <c r="A20" s="7" t="s">
        <v>4</v>
      </c>
      <c r="H20" s="14">
        <f t="shared" si="2"/>
        <v>0</v>
      </c>
    </row>
    <row r="21" spans="1:8" ht="11.95" customHeight="1" x14ac:dyDescent="0.3">
      <c r="A21" s="7" t="s">
        <v>4</v>
      </c>
      <c r="H21" s="14">
        <f t="shared" si="2"/>
        <v>0</v>
      </c>
    </row>
    <row r="22" spans="1:8" ht="11.95" customHeight="1" x14ac:dyDescent="0.3">
      <c r="A22" s="7" t="s">
        <v>4</v>
      </c>
      <c r="H22" s="14">
        <f t="shared" si="2"/>
        <v>0</v>
      </c>
    </row>
    <row r="23" spans="1:8" ht="11.95" customHeight="1" x14ac:dyDescent="0.3">
      <c r="A23" s="7" t="s">
        <v>4</v>
      </c>
      <c r="H23" s="14">
        <f t="shared" si="2"/>
        <v>0</v>
      </c>
    </row>
    <row r="24" spans="1:8" ht="11.95" customHeight="1" x14ac:dyDescent="0.3">
      <c r="A24" s="7" t="s">
        <v>4</v>
      </c>
      <c r="H24" s="14">
        <f t="shared" si="2"/>
        <v>0</v>
      </c>
    </row>
    <row r="25" spans="1:8" ht="11.95" customHeight="1" x14ac:dyDescent="0.3">
      <c r="A25" s="7" t="s">
        <v>4</v>
      </c>
      <c r="H25" s="14">
        <f t="shared" si="2"/>
        <v>0</v>
      </c>
    </row>
    <row r="26" spans="1:8" ht="11.95" customHeight="1" x14ac:dyDescent="0.3">
      <c r="A26" s="7" t="s">
        <v>4</v>
      </c>
      <c r="H26" s="14">
        <f t="shared" si="2"/>
        <v>0</v>
      </c>
    </row>
    <row r="27" spans="1:8" ht="11.95" customHeight="1" x14ac:dyDescent="0.3">
      <c r="A27" s="8" t="s">
        <v>9</v>
      </c>
      <c r="B27" s="9">
        <f t="shared" ref="B27:G27" si="3">SUM(B18:B26)</f>
        <v>0</v>
      </c>
      <c r="C27" s="9">
        <f t="shared" si="3"/>
        <v>225</v>
      </c>
      <c r="D27" s="9">
        <f t="shared" si="3"/>
        <v>65.94</v>
      </c>
      <c r="E27" s="9">
        <f t="shared" si="3"/>
        <v>17.760000000000002</v>
      </c>
      <c r="F27" s="9">
        <f t="shared" si="3"/>
        <v>17.52</v>
      </c>
      <c r="G27" s="9">
        <f t="shared" si="3"/>
        <v>853.82</v>
      </c>
      <c r="H27" s="17">
        <f t="shared" si="2"/>
        <v>1180.04</v>
      </c>
    </row>
    <row r="28" spans="1:8" ht="6.05" customHeight="1" x14ac:dyDescent="0.3"/>
    <row r="29" spans="1:8" ht="11.95" customHeight="1" x14ac:dyDescent="0.3">
      <c r="A29" s="8" t="s">
        <v>10</v>
      </c>
      <c r="B29" s="9">
        <f t="shared" ref="B29:G29" si="4">B15-B27</f>
        <v>160</v>
      </c>
      <c r="C29" s="9">
        <f t="shared" si="4"/>
        <v>4275.01</v>
      </c>
      <c r="D29" s="9">
        <f t="shared" si="4"/>
        <v>1252.98</v>
      </c>
      <c r="E29" s="9">
        <f t="shared" si="4"/>
        <v>3107.93</v>
      </c>
      <c r="F29" s="9">
        <f t="shared" si="4"/>
        <v>332.71000000000004</v>
      </c>
      <c r="G29" s="9">
        <f t="shared" si="4"/>
        <v>274428.83</v>
      </c>
      <c r="H29" s="17">
        <f>SUM(B29:G29)</f>
        <v>283557.46000000002</v>
      </c>
    </row>
    <row r="30" spans="1:8" ht="11.95" customHeight="1" x14ac:dyDescent="0.3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4">
        <f>SUM(B30:G30)</f>
        <v>0</v>
      </c>
    </row>
    <row r="31" spans="1:8" ht="11.95" customHeight="1" x14ac:dyDescent="0.3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4">
        <f>SUM(B31:G31)</f>
        <v>0</v>
      </c>
    </row>
    <row r="32" spans="1:8" ht="11.95" customHeight="1" x14ac:dyDescent="0.3">
      <c r="A32" s="1" t="s">
        <v>13</v>
      </c>
      <c r="B32" s="9">
        <f t="shared" ref="B32:G32" si="5">B29-SUM(B30:B31)</f>
        <v>160</v>
      </c>
      <c r="C32" s="9">
        <f t="shared" si="5"/>
        <v>4275.01</v>
      </c>
      <c r="D32" s="9">
        <f t="shared" si="5"/>
        <v>1252.98</v>
      </c>
      <c r="E32" s="9">
        <f t="shared" si="5"/>
        <v>3107.93</v>
      </c>
      <c r="F32" s="9">
        <f t="shared" si="5"/>
        <v>332.71000000000004</v>
      </c>
      <c r="G32" s="9">
        <f t="shared" si="5"/>
        <v>274428.83</v>
      </c>
      <c r="H32" s="17">
        <f>SUM(B32:G32)</f>
        <v>283557.46000000002</v>
      </c>
    </row>
    <row r="33" spans="2:10" ht="11.95" customHeight="1" x14ac:dyDescent="0.3"/>
    <row r="34" spans="2:10" ht="11.95" customHeight="1" x14ac:dyDescent="0.3">
      <c r="B34" s="18" t="s">
        <v>16</v>
      </c>
      <c r="C34" s="22"/>
      <c r="D34" s="22"/>
      <c r="E34" s="22"/>
    </row>
    <row r="35" spans="2:10" ht="11.95" customHeight="1" x14ac:dyDescent="0.3">
      <c r="B35" s="18" t="s">
        <v>17</v>
      </c>
      <c r="C35" s="22"/>
      <c r="D35" s="22"/>
      <c r="E35" s="22"/>
    </row>
    <row r="36" spans="2:10" ht="11.95" customHeight="1" x14ac:dyDescent="0.3">
      <c r="B36" s="18" t="s">
        <v>18</v>
      </c>
      <c r="C36" s="22"/>
      <c r="D36" s="22"/>
      <c r="E36" s="22"/>
      <c r="F36" s="23" t="s">
        <v>19</v>
      </c>
      <c r="G36" s="23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3"/>
      <c r="D38" s="13"/>
      <c r="F38" s="13"/>
      <c r="G38" s="13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22"/>
      <c r="D39" s="22"/>
      <c r="E39" s="22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2" right="0.2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MID OHIO SEWER &amp;&amp; WATER DISTRICT</oddHeader>
    <evenHeader>&amp;CAUDITOR'S OFFICE, MADISON COUNTY
STATEMENT OF SEMI-ANNUAL APPORTIONMENT OF TAXES
MADE AT THE FIRST HALF REAL ESTATE SETTLEMENT TAX YEAR 2025, WITH THE COUNTY TREASURER FOR MID OHIO SEWER &amp;&amp; WATER DISTRICT</evenHeader>
    <firstHeader>&amp;CAUDITOR'S OFFICE, MADISON COUNTY
STATEMENT OF SEMI-ANNUAL APPORTIONMENT OF TAXES
MADE AT THE FIRST HALF REAL ESTATE SETTLEMENT TAX YEAR 2025, WITH THE COUNTY TREASURER FOR MID OHIO SEWER &amp;&amp; WATER DISTRICT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99"/>
  <sheetViews>
    <sheetView topLeftCell="A10" workbookViewId="0"/>
  </sheetViews>
  <sheetFormatPr defaultRowHeight="12.8" customHeight="1" x14ac:dyDescent="0.3"/>
  <cols>
    <col min="1" max="1" width="23" customWidth="1"/>
    <col min="2" max="2" width="11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14</v>
      </c>
      <c r="C2" s="1" t="s">
        <v>1</v>
      </c>
    </row>
    <row r="3" spans="1:3" ht="11.95" customHeight="1" x14ac:dyDescent="0.3">
      <c r="A3" s="1" t="s">
        <v>2</v>
      </c>
      <c r="B3" s="4" t="s">
        <v>15</v>
      </c>
    </row>
    <row r="4" spans="1:3" ht="11.95" customHeight="1" x14ac:dyDescent="0.3">
      <c r="A4" s="5" t="s">
        <v>3</v>
      </c>
      <c r="B4" s="6">
        <v>1329.84</v>
      </c>
      <c r="C4" s="15">
        <f t="shared" ref="C4:C15" si="0">SUM(B4)</f>
        <v>1329.84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1329.84</v>
      </c>
      <c r="C15" s="17">
        <f t="shared" si="0"/>
        <v>1329.84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8.74</v>
      </c>
      <c r="C19" s="14">
        <f t="shared" si="1"/>
        <v>8.74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8.74</v>
      </c>
      <c r="C27" s="17">
        <f t="shared" si="1"/>
        <v>8.74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1321.1</v>
      </c>
      <c r="C29" s="17">
        <f>SUM(B29)</f>
        <v>1321.1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1321.1</v>
      </c>
      <c r="C32" s="17">
        <f>SUM(B32)</f>
        <v>1321.1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HEALTH SERVICES</oddHeader>
    <evenHeader>&amp;CAUDITOR'S OFFICE, MADISON COUNTY
STATEMENT OF SEMI-ANNUAL APPORTIONMENT OF TAXES
MADE AT THE FIRST HALF REAL ESTATE SETTLEMENT TAX YEAR 2025, WITH THE COUNTY TREASURER FOR HEALTH SERVICES</evenHeader>
    <firstHeader>&amp;CAUDITOR'S OFFICE, MADISON COUNTY
STATEMENT OF SEMI-ANNUAL APPORTIONMENT OF TAXES
MADE AT THE FIRST HALF REAL ESTATE SETTLEMENT TAX YEAR 2025, WITH THE COUNTY TREASURER FOR HEALTH SERVICES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C99"/>
  <sheetViews>
    <sheetView topLeftCell="FL1" workbookViewId="0"/>
  </sheetViews>
  <sheetFormatPr defaultRowHeight="12.8" customHeight="1" x14ac:dyDescent="0.3"/>
  <cols>
    <col min="1" max="1" width="23" customWidth="1"/>
    <col min="2" max="184" width="11" style="2" customWidth="1"/>
    <col min="185" max="185" width="11" customWidth="1"/>
  </cols>
  <sheetData>
    <row r="2" spans="1:185" ht="51.05" customHeight="1" x14ac:dyDescent="0.3">
      <c r="A2" s="1" t="s">
        <v>0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  <c r="AE2" s="3" t="s">
        <v>52</v>
      </c>
      <c r="AF2" s="3" t="s">
        <v>53</v>
      </c>
      <c r="AG2" s="3" t="s">
        <v>54</v>
      </c>
      <c r="AH2" s="3" t="s">
        <v>55</v>
      </c>
      <c r="AI2" s="3" t="s">
        <v>56</v>
      </c>
      <c r="AJ2" s="3" t="s">
        <v>57</v>
      </c>
      <c r="AK2" s="3" t="s">
        <v>58</v>
      </c>
      <c r="AL2" s="3" t="s">
        <v>59</v>
      </c>
      <c r="AM2" s="3" t="s">
        <v>60</v>
      </c>
      <c r="AN2" s="3" t="s">
        <v>61</v>
      </c>
      <c r="AO2" s="3" t="s">
        <v>62</v>
      </c>
      <c r="AP2" s="3" t="s">
        <v>63</v>
      </c>
      <c r="AQ2" s="3" t="s">
        <v>64</v>
      </c>
      <c r="AR2" s="3" t="s">
        <v>65</v>
      </c>
      <c r="AS2" s="3" t="s">
        <v>66</v>
      </c>
      <c r="AT2" s="3" t="s">
        <v>67</v>
      </c>
      <c r="AU2" s="3" t="s">
        <v>68</v>
      </c>
      <c r="AV2" s="3" t="s">
        <v>69</v>
      </c>
      <c r="AW2" s="3" t="s">
        <v>70</v>
      </c>
      <c r="AX2" s="3" t="s">
        <v>71</v>
      </c>
      <c r="AY2" s="3" t="s">
        <v>72</v>
      </c>
      <c r="AZ2" s="3" t="s">
        <v>73</v>
      </c>
      <c r="BA2" s="3" t="s">
        <v>74</v>
      </c>
      <c r="BB2" s="3" t="s">
        <v>75</v>
      </c>
      <c r="BC2" s="3" t="s">
        <v>76</v>
      </c>
      <c r="BD2" s="3" t="s">
        <v>77</v>
      </c>
      <c r="BE2" s="3" t="s">
        <v>78</v>
      </c>
      <c r="BF2" s="3" t="s">
        <v>79</v>
      </c>
      <c r="BG2" s="3" t="s">
        <v>80</v>
      </c>
      <c r="BH2" s="3" t="s">
        <v>81</v>
      </c>
      <c r="BI2" s="3" t="s">
        <v>82</v>
      </c>
      <c r="BJ2" s="3" t="s">
        <v>83</v>
      </c>
      <c r="BK2" s="3" t="s">
        <v>84</v>
      </c>
      <c r="BL2" s="3" t="s">
        <v>85</v>
      </c>
      <c r="BM2" s="3" t="s">
        <v>86</v>
      </c>
      <c r="BN2" s="3" t="s">
        <v>87</v>
      </c>
      <c r="BO2" s="3" t="s">
        <v>88</v>
      </c>
      <c r="BP2" s="3" t="s">
        <v>89</v>
      </c>
      <c r="BQ2" s="3" t="s">
        <v>90</v>
      </c>
      <c r="BR2" s="3" t="s">
        <v>91</v>
      </c>
      <c r="BS2" s="3" t="s">
        <v>92</v>
      </c>
      <c r="BT2" s="3" t="s">
        <v>93</v>
      </c>
      <c r="BU2" s="3" t="s">
        <v>94</v>
      </c>
      <c r="BV2" s="3" t="s">
        <v>95</v>
      </c>
      <c r="BW2" s="3" t="s">
        <v>96</v>
      </c>
      <c r="BX2" s="3" t="s">
        <v>97</v>
      </c>
      <c r="BY2" s="3" t="s">
        <v>98</v>
      </c>
      <c r="BZ2" s="3" t="s">
        <v>99</v>
      </c>
      <c r="CA2" s="3" t="s">
        <v>100</v>
      </c>
      <c r="CB2" s="3" t="s">
        <v>101</v>
      </c>
      <c r="CC2" s="3" t="s">
        <v>102</v>
      </c>
      <c r="CD2" s="3" t="s">
        <v>103</v>
      </c>
      <c r="CE2" s="3" t="s">
        <v>104</v>
      </c>
      <c r="CF2" s="3" t="s">
        <v>105</v>
      </c>
      <c r="CG2" s="3" t="s">
        <v>106</v>
      </c>
      <c r="CH2" s="3" t="s">
        <v>107</v>
      </c>
      <c r="CI2" s="3" t="s">
        <v>108</v>
      </c>
      <c r="CJ2" s="3" t="s">
        <v>109</v>
      </c>
      <c r="CK2" s="3" t="s">
        <v>110</v>
      </c>
      <c r="CL2" s="3" t="s">
        <v>111</v>
      </c>
      <c r="CM2" s="3" t="s">
        <v>112</v>
      </c>
      <c r="CN2" s="3" t="s">
        <v>113</v>
      </c>
      <c r="CO2" s="3" t="s">
        <v>114</v>
      </c>
      <c r="CP2" s="3" t="s">
        <v>115</v>
      </c>
      <c r="CQ2" s="3" t="s">
        <v>116</v>
      </c>
      <c r="CR2" s="3" t="s">
        <v>117</v>
      </c>
      <c r="CS2" s="3" t="s">
        <v>118</v>
      </c>
      <c r="CT2" s="3" t="s">
        <v>119</v>
      </c>
      <c r="CU2" s="3" t="s">
        <v>120</v>
      </c>
      <c r="CV2" s="3" t="s">
        <v>121</v>
      </c>
      <c r="CW2" s="3" t="s">
        <v>122</v>
      </c>
      <c r="CX2" s="3" t="s">
        <v>123</v>
      </c>
      <c r="CY2" s="3" t="s">
        <v>124</v>
      </c>
      <c r="CZ2" s="3" t="s">
        <v>125</v>
      </c>
      <c r="DA2" s="3" t="s">
        <v>126</v>
      </c>
      <c r="DB2" s="3" t="s">
        <v>127</v>
      </c>
      <c r="DC2" s="3" t="s">
        <v>128</v>
      </c>
      <c r="DD2" s="3" t="s">
        <v>129</v>
      </c>
      <c r="DE2" s="3" t="s">
        <v>130</v>
      </c>
      <c r="DF2" s="3" t="s">
        <v>131</v>
      </c>
      <c r="DG2" s="3" t="s">
        <v>132</v>
      </c>
      <c r="DH2" s="3" t="s">
        <v>133</v>
      </c>
      <c r="DI2" s="3" t="s">
        <v>134</v>
      </c>
      <c r="DJ2" s="3" t="s">
        <v>135</v>
      </c>
      <c r="DK2" s="3" t="s">
        <v>136</v>
      </c>
      <c r="DL2" s="3" t="s">
        <v>137</v>
      </c>
      <c r="DM2" s="3" t="s">
        <v>138</v>
      </c>
      <c r="DN2" s="3" t="s">
        <v>139</v>
      </c>
      <c r="DO2" s="3" t="s">
        <v>140</v>
      </c>
      <c r="DP2" s="3" t="s">
        <v>141</v>
      </c>
      <c r="DQ2" s="3" t="s">
        <v>142</v>
      </c>
      <c r="DR2" s="3" t="s">
        <v>143</v>
      </c>
      <c r="DS2" s="3" t="s">
        <v>144</v>
      </c>
      <c r="DT2" s="3" t="s">
        <v>145</v>
      </c>
      <c r="DU2" s="3" t="s">
        <v>146</v>
      </c>
      <c r="DV2" s="3" t="s">
        <v>147</v>
      </c>
      <c r="DW2" s="3" t="s">
        <v>148</v>
      </c>
      <c r="DX2" s="3" t="s">
        <v>149</v>
      </c>
      <c r="DY2" s="3" t="s">
        <v>150</v>
      </c>
      <c r="DZ2" s="3" t="s">
        <v>151</v>
      </c>
      <c r="EA2" s="3" t="s">
        <v>152</v>
      </c>
      <c r="EB2" s="3" t="s">
        <v>153</v>
      </c>
      <c r="EC2" s="3" t="s">
        <v>154</v>
      </c>
      <c r="ED2" s="3" t="s">
        <v>155</v>
      </c>
      <c r="EE2" s="3" t="s">
        <v>156</v>
      </c>
      <c r="EF2" s="3" t="s">
        <v>157</v>
      </c>
      <c r="EG2" s="3" t="s">
        <v>158</v>
      </c>
      <c r="EH2" s="3" t="s">
        <v>159</v>
      </c>
      <c r="EI2" s="3" t="s">
        <v>160</v>
      </c>
      <c r="EJ2" s="3" t="s">
        <v>161</v>
      </c>
      <c r="EK2" s="3" t="s">
        <v>162</v>
      </c>
      <c r="EL2" s="3" t="s">
        <v>163</v>
      </c>
      <c r="EM2" s="3" t="s">
        <v>164</v>
      </c>
      <c r="EN2" s="3" t="s">
        <v>165</v>
      </c>
      <c r="EO2" s="3" t="s">
        <v>166</v>
      </c>
      <c r="EP2" s="3" t="s">
        <v>167</v>
      </c>
      <c r="EQ2" s="3" t="s">
        <v>168</v>
      </c>
      <c r="ER2" s="3" t="s">
        <v>169</v>
      </c>
      <c r="ES2" s="3" t="s">
        <v>170</v>
      </c>
      <c r="ET2" s="3" t="s">
        <v>171</v>
      </c>
      <c r="EU2" s="3" t="s">
        <v>172</v>
      </c>
      <c r="EV2" s="3" t="s">
        <v>173</v>
      </c>
      <c r="EW2" s="3" t="s">
        <v>174</v>
      </c>
      <c r="EX2" s="3" t="s">
        <v>175</v>
      </c>
      <c r="EY2" s="3" t="s">
        <v>176</v>
      </c>
      <c r="EZ2" s="3" t="s">
        <v>177</v>
      </c>
      <c r="FA2" s="3" t="s">
        <v>178</v>
      </c>
      <c r="FB2" s="3" t="s">
        <v>179</v>
      </c>
      <c r="FC2" s="3" t="s">
        <v>180</v>
      </c>
      <c r="FD2" s="3" t="s">
        <v>181</v>
      </c>
      <c r="FE2" s="3" t="s">
        <v>182</v>
      </c>
      <c r="FF2" s="3" t="s">
        <v>183</v>
      </c>
      <c r="FG2" s="3" t="s">
        <v>184</v>
      </c>
      <c r="FH2" s="3" t="s">
        <v>185</v>
      </c>
      <c r="FI2" s="3" t="s">
        <v>186</v>
      </c>
      <c r="FJ2" s="3" t="s">
        <v>187</v>
      </c>
      <c r="FK2" s="3" t="s">
        <v>188</v>
      </c>
      <c r="FL2" s="3" t="s">
        <v>189</v>
      </c>
      <c r="FM2" s="3" t="s">
        <v>190</v>
      </c>
      <c r="FN2" s="3" t="s">
        <v>191</v>
      </c>
      <c r="FO2" s="3" t="s">
        <v>192</v>
      </c>
      <c r="FP2" s="3" t="s">
        <v>193</v>
      </c>
      <c r="FQ2" s="3" t="s">
        <v>194</v>
      </c>
      <c r="FR2" s="3" t="s">
        <v>195</v>
      </c>
      <c r="FS2" s="3" t="s">
        <v>196</v>
      </c>
      <c r="FT2" s="3" t="s">
        <v>197</v>
      </c>
      <c r="FU2" s="3" t="s">
        <v>198</v>
      </c>
      <c r="FV2" s="3" t="s">
        <v>199</v>
      </c>
      <c r="FW2" s="3" t="s">
        <v>200</v>
      </c>
      <c r="FX2" s="3" t="s">
        <v>201</v>
      </c>
      <c r="FY2" s="3" t="s">
        <v>202</v>
      </c>
      <c r="FZ2" s="3" t="s">
        <v>203</v>
      </c>
      <c r="GA2" s="3" t="s">
        <v>204</v>
      </c>
      <c r="GB2" s="3" t="s">
        <v>205</v>
      </c>
      <c r="GC2" s="1" t="s">
        <v>1</v>
      </c>
    </row>
    <row r="3" spans="1:185" ht="11.95" customHeight="1" x14ac:dyDescent="0.3">
      <c r="A3" s="1" t="s">
        <v>2</v>
      </c>
      <c r="B3" s="4" t="s">
        <v>206</v>
      </c>
      <c r="C3" s="4" t="s">
        <v>207</v>
      </c>
      <c r="D3" s="4" t="s">
        <v>208</v>
      </c>
      <c r="E3" s="4" t="s">
        <v>209</v>
      </c>
      <c r="F3" s="4" t="s">
        <v>210</v>
      </c>
      <c r="G3" s="4" t="s">
        <v>211</v>
      </c>
      <c r="H3" s="4" t="s">
        <v>212</v>
      </c>
      <c r="I3" s="4" t="s">
        <v>213</v>
      </c>
      <c r="J3" s="4" t="s">
        <v>214</v>
      </c>
      <c r="K3" s="4" t="s">
        <v>215</v>
      </c>
      <c r="L3" s="4" t="s">
        <v>216</v>
      </c>
      <c r="M3" s="4" t="s">
        <v>217</v>
      </c>
      <c r="N3" s="4" t="s">
        <v>218</v>
      </c>
      <c r="O3" s="4" t="s">
        <v>219</v>
      </c>
      <c r="P3" s="4" t="s">
        <v>220</v>
      </c>
      <c r="Q3" s="4" t="s">
        <v>221</v>
      </c>
      <c r="R3" s="4" t="s">
        <v>222</v>
      </c>
      <c r="S3" s="4" t="s">
        <v>223</v>
      </c>
      <c r="T3" s="4" t="s">
        <v>224</v>
      </c>
      <c r="U3" s="4" t="s">
        <v>225</v>
      </c>
      <c r="V3" s="4" t="s">
        <v>226</v>
      </c>
      <c r="W3" s="4" t="s">
        <v>227</v>
      </c>
      <c r="X3" s="4" t="s">
        <v>228</v>
      </c>
      <c r="Y3" s="4" t="s">
        <v>229</v>
      </c>
      <c r="Z3" s="4" t="s">
        <v>230</v>
      </c>
      <c r="AA3" s="4" t="s">
        <v>231</v>
      </c>
      <c r="AB3" s="4" t="s">
        <v>232</v>
      </c>
      <c r="AC3" s="4" t="s">
        <v>233</v>
      </c>
      <c r="AD3" s="4" t="s">
        <v>234</v>
      </c>
      <c r="AE3" s="4" t="s">
        <v>235</v>
      </c>
      <c r="AF3" s="4" t="s">
        <v>236</v>
      </c>
      <c r="AG3" s="4" t="s">
        <v>237</v>
      </c>
      <c r="AH3" s="4" t="s">
        <v>238</v>
      </c>
      <c r="AI3" s="4" t="s">
        <v>239</v>
      </c>
      <c r="AJ3" s="4" t="s">
        <v>240</v>
      </c>
      <c r="AK3" s="4" t="s">
        <v>241</v>
      </c>
      <c r="AL3" s="4" t="s">
        <v>242</v>
      </c>
      <c r="AM3" s="4" t="s">
        <v>243</v>
      </c>
      <c r="AN3" s="4" t="s">
        <v>244</v>
      </c>
      <c r="AO3" s="4" t="s">
        <v>245</v>
      </c>
      <c r="AP3" s="4" t="s">
        <v>246</v>
      </c>
      <c r="AQ3" s="4" t="s">
        <v>247</v>
      </c>
      <c r="AR3" s="4" t="s">
        <v>248</v>
      </c>
      <c r="AS3" s="4" t="s">
        <v>249</v>
      </c>
      <c r="AT3" s="4" t="s">
        <v>250</v>
      </c>
      <c r="AU3" s="4" t="s">
        <v>251</v>
      </c>
      <c r="AV3" s="4" t="s">
        <v>252</v>
      </c>
      <c r="AW3" s="4" t="s">
        <v>253</v>
      </c>
      <c r="AX3" s="4" t="s">
        <v>254</v>
      </c>
      <c r="AY3" s="4" t="s">
        <v>255</v>
      </c>
      <c r="AZ3" s="4" t="s">
        <v>256</v>
      </c>
      <c r="BA3" s="4" t="s">
        <v>257</v>
      </c>
      <c r="BB3" s="4" t="s">
        <v>258</v>
      </c>
      <c r="BC3" s="4" t="s">
        <v>259</v>
      </c>
      <c r="BD3" s="4" t="s">
        <v>260</v>
      </c>
      <c r="BE3" s="4" t="s">
        <v>261</v>
      </c>
      <c r="BF3" s="4" t="s">
        <v>262</v>
      </c>
      <c r="BG3" s="4" t="s">
        <v>263</v>
      </c>
      <c r="BH3" s="4" t="s">
        <v>264</v>
      </c>
      <c r="BI3" s="4" t="s">
        <v>265</v>
      </c>
      <c r="BJ3" s="4" t="s">
        <v>266</v>
      </c>
      <c r="BK3" s="4" t="s">
        <v>267</v>
      </c>
      <c r="BL3" s="4" t="s">
        <v>268</v>
      </c>
      <c r="BM3" s="4" t="s">
        <v>269</v>
      </c>
      <c r="BN3" s="4" t="s">
        <v>270</v>
      </c>
      <c r="BO3" s="4" t="s">
        <v>271</v>
      </c>
      <c r="BP3" s="4" t="s">
        <v>272</v>
      </c>
      <c r="BQ3" s="4" t="s">
        <v>273</v>
      </c>
      <c r="BR3" s="4" t="s">
        <v>274</v>
      </c>
      <c r="BS3" s="4" t="s">
        <v>275</v>
      </c>
      <c r="BT3" s="4" t="s">
        <v>276</v>
      </c>
      <c r="BU3" s="4" t="s">
        <v>277</v>
      </c>
      <c r="BV3" s="4" t="s">
        <v>278</v>
      </c>
      <c r="BW3" s="4" t="s">
        <v>279</v>
      </c>
      <c r="BX3" s="4" t="s">
        <v>280</v>
      </c>
      <c r="BY3" s="4" t="s">
        <v>281</v>
      </c>
      <c r="BZ3" s="4" t="s">
        <v>282</v>
      </c>
      <c r="CA3" s="4" t="s">
        <v>283</v>
      </c>
      <c r="CB3" s="4" t="s">
        <v>284</v>
      </c>
      <c r="CC3" s="4" t="s">
        <v>285</v>
      </c>
      <c r="CD3" s="4" t="s">
        <v>286</v>
      </c>
      <c r="CE3" s="4" t="s">
        <v>287</v>
      </c>
      <c r="CF3" s="4" t="s">
        <v>288</v>
      </c>
      <c r="CG3" s="4" t="s">
        <v>289</v>
      </c>
      <c r="CH3" s="4" t="s">
        <v>290</v>
      </c>
      <c r="CI3" s="4" t="s">
        <v>291</v>
      </c>
      <c r="CJ3" s="4" t="s">
        <v>292</v>
      </c>
      <c r="CK3" s="4" t="s">
        <v>293</v>
      </c>
      <c r="CL3" s="4" t="s">
        <v>294</v>
      </c>
      <c r="CM3" s="4" t="s">
        <v>295</v>
      </c>
      <c r="CN3" s="4" t="s">
        <v>296</v>
      </c>
      <c r="CO3" s="4" t="s">
        <v>297</v>
      </c>
      <c r="CP3" s="4" t="s">
        <v>298</v>
      </c>
      <c r="CQ3" s="4" t="s">
        <v>299</v>
      </c>
      <c r="CR3" s="4" t="s">
        <v>300</v>
      </c>
      <c r="CS3" s="4" t="s">
        <v>301</v>
      </c>
      <c r="CT3" s="4" t="s">
        <v>302</v>
      </c>
      <c r="CU3" s="4" t="s">
        <v>303</v>
      </c>
      <c r="CV3" s="4" t="s">
        <v>304</v>
      </c>
      <c r="CW3" s="4" t="s">
        <v>305</v>
      </c>
      <c r="CX3" s="4" t="s">
        <v>306</v>
      </c>
      <c r="CY3" s="4" t="s">
        <v>307</v>
      </c>
      <c r="CZ3" s="4" t="s">
        <v>308</v>
      </c>
      <c r="DA3" s="4" t="s">
        <v>309</v>
      </c>
      <c r="DB3" s="4" t="s">
        <v>310</v>
      </c>
      <c r="DC3" s="4" t="s">
        <v>311</v>
      </c>
      <c r="DD3" s="4" t="s">
        <v>312</v>
      </c>
      <c r="DE3" s="4" t="s">
        <v>313</v>
      </c>
      <c r="DF3" s="4" t="s">
        <v>314</v>
      </c>
      <c r="DG3" s="4" t="s">
        <v>315</v>
      </c>
      <c r="DH3" s="4" t="s">
        <v>316</v>
      </c>
      <c r="DI3" s="4" t="s">
        <v>317</v>
      </c>
      <c r="DJ3" s="4" t="s">
        <v>318</v>
      </c>
      <c r="DK3" s="4" t="s">
        <v>319</v>
      </c>
      <c r="DL3" s="4" t="s">
        <v>320</v>
      </c>
      <c r="DM3" s="4" t="s">
        <v>321</v>
      </c>
      <c r="DN3" s="4" t="s">
        <v>322</v>
      </c>
      <c r="DO3" s="4" t="s">
        <v>323</v>
      </c>
      <c r="DP3" s="4" t="s">
        <v>324</v>
      </c>
      <c r="DQ3" s="4" t="s">
        <v>325</v>
      </c>
      <c r="DR3" s="4" t="s">
        <v>326</v>
      </c>
      <c r="DS3" s="4" t="s">
        <v>327</v>
      </c>
      <c r="DT3" s="4" t="s">
        <v>328</v>
      </c>
      <c r="DU3" s="4" t="s">
        <v>329</v>
      </c>
      <c r="DV3" s="4" t="s">
        <v>330</v>
      </c>
      <c r="DW3" s="4" t="s">
        <v>331</v>
      </c>
      <c r="DX3" s="4" t="s">
        <v>332</v>
      </c>
      <c r="DY3" s="4" t="s">
        <v>333</v>
      </c>
      <c r="DZ3" s="4" t="s">
        <v>334</v>
      </c>
      <c r="EA3" s="4" t="s">
        <v>335</v>
      </c>
      <c r="EB3" s="4" t="s">
        <v>336</v>
      </c>
      <c r="EC3" s="4" t="s">
        <v>337</v>
      </c>
      <c r="ED3" s="4" t="s">
        <v>338</v>
      </c>
      <c r="EE3" s="4" t="s">
        <v>339</v>
      </c>
      <c r="EF3" s="4" t="s">
        <v>340</v>
      </c>
      <c r="EG3" s="4" t="s">
        <v>341</v>
      </c>
      <c r="EH3" s="4" t="s">
        <v>342</v>
      </c>
      <c r="EI3" s="4" t="s">
        <v>343</v>
      </c>
      <c r="EJ3" s="4" t="s">
        <v>344</v>
      </c>
      <c r="EK3" s="4" t="s">
        <v>345</v>
      </c>
      <c r="EL3" s="4" t="s">
        <v>346</v>
      </c>
      <c r="EM3" s="4" t="s">
        <v>347</v>
      </c>
      <c r="EN3" s="4" t="s">
        <v>348</v>
      </c>
      <c r="EO3" s="4" t="s">
        <v>349</v>
      </c>
      <c r="EP3" s="4" t="s">
        <v>350</v>
      </c>
      <c r="EQ3" s="4" t="s">
        <v>351</v>
      </c>
      <c r="ER3" s="4" t="s">
        <v>352</v>
      </c>
      <c r="ES3" s="4" t="s">
        <v>353</v>
      </c>
      <c r="ET3" s="4" t="s">
        <v>354</v>
      </c>
      <c r="EU3" s="4" t="s">
        <v>355</v>
      </c>
      <c r="EV3" s="4" t="s">
        <v>356</v>
      </c>
      <c r="EW3" s="4" t="s">
        <v>357</v>
      </c>
      <c r="EX3" s="4" t="s">
        <v>358</v>
      </c>
      <c r="EY3" s="4" t="s">
        <v>359</v>
      </c>
      <c r="EZ3" s="4" t="s">
        <v>360</v>
      </c>
      <c r="FA3" s="4" t="s">
        <v>361</v>
      </c>
      <c r="FB3" s="4" t="s">
        <v>362</v>
      </c>
      <c r="FC3" s="4" t="s">
        <v>363</v>
      </c>
      <c r="FD3" s="4" t="s">
        <v>364</v>
      </c>
      <c r="FE3" s="4" t="s">
        <v>365</v>
      </c>
      <c r="FF3" s="4" t="s">
        <v>366</v>
      </c>
      <c r="FG3" s="4" t="s">
        <v>367</v>
      </c>
      <c r="FH3" s="4" t="s">
        <v>368</v>
      </c>
      <c r="FI3" s="4" t="s">
        <v>369</v>
      </c>
      <c r="FJ3" s="4" t="s">
        <v>370</v>
      </c>
      <c r="FK3" s="4" t="s">
        <v>371</v>
      </c>
      <c r="FL3" s="4" t="s">
        <v>372</v>
      </c>
      <c r="FM3" s="4" t="s">
        <v>373</v>
      </c>
      <c r="FN3" s="4" t="s">
        <v>374</v>
      </c>
      <c r="FO3" s="4" t="s">
        <v>375</v>
      </c>
      <c r="FP3" s="4" t="s">
        <v>376</v>
      </c>
      <c r="FQ3" s="4" t="s">
        <v>377</v>
      </c>
      <c r="FR3" s="4" t="s">
        <v>378</v>
      </c>
      <c r="FS3" s="4" t="s">
        <v>379</v>
      </c>
      <c r="FT3" s="4" t="s">
        <v>380</v>
      </c>
      <c r="FU3" s="4" t="s">
        <v>381</v>
      </c>
      <c r="FV3" s="4" t="s">
        <v>382</v>
      </c>
      <c r="FW3" s="4" t="s">
        <v>383</v>
      </c>
      <c r="FX3" s="4" t="s">
        <v>384</v>
      </c>
      <c r="FY3" s="4" t="s">
        <v>385</v>
      </c>
      <c r="FZ3" s="4" t="s">
        <v>386</v>
      </c>
      <c r="GA3" s="4" t="s">
        <v>387</v>
      </c>
      <c r="GB3" s="4" t="s">
        <v>388</v>
      </c>
    </row>
    <row r="4" spans="1:185" ht="11.95" customHeight="1" x14ac:dyDescent="0.3">
      <c r="A4" s="5" t="s">
        <v>3</v>
      </c>
      <c r="B4" s="6">
        <v>392000</v>
      </c>
      <c r="C4" s="6">
        <v>360000</v>
      </c>
      <c r="D4" s="6">
        <v>150000</v>
      </c>
      <c r="E4" s="6">
        <v>250000</v>
      </c>
      <c r="F4" s="6">
        <v>177000</v>
      </c>
      <c r="G4" s="6">
        <v>3126.68</v>
      </c>
      <c r="H4" s="6">
        <v>180.48</v>
      </c>
      <c r="I4" s="6">
        <v>647.96</v>
      </c>
      <c r="J4" s="6">
        <v>8269.14</v>
      </c>
      <c r="K4" s="6">
        <v>4759.7299999999996</v>
      </c>
      <c r="L4" s="6">
        <v>3368.14</v>
      </c>
      <c r="M4" s="6">
        <v>1469.71</v>
      </c>
      <c r="N4" s="6">
        <v>3920.23</v>
      </c>
      <c r="O4" s="6">
        <v>576.48</v>
      </c>
      <c r="P4" s="6">
        <v>2101.13</v>
      </c>
      <c r="Q4" s="6">
        <v>3646.56</v>
      </c>
      <c r="R4" s="6">
        <v>3094.94</v>
      </c>
      <c r="S4" s="6">
        <v>753.39</v>
      </c>
      <c r="T4" s="6">
        <v>6611.59</v>
      </c>
      <c r="U4" s="6">
        <v>4209.74</v>
      </c>
      <c r="V4" s="6">
        <v>8002.01</v>
      </c>
      <c r="W4" s="6">
        <v>1337.4</v>
      </c>
      <c r="X4" s="6">
        <v>1657.16</v>
      </c>
      <c r="Y4" s="6">
        <v>1761.51</v>
      </c>
      <c r="Z4" s="6">
        <v>5737.56</v>
      </c>
      <c r="AA4" s="6">
        <v>25.58</v>
      </c>
      <c r="AB4" s="6">
        <v>350</v>
      </c>
      <c r="AC4" s="6">
        <v>730.88</v>
      </c>
      <c r="AD4" s="6">
        <v>113.44</v>
      </c>
      <c r="AE4" s="6">
        <v>245.49</v>
      </c>
      <c r="AF4" s="6">
        <v>1084.3800000000001</v>
      </c>
      <c r="AG4" s="6">
        <v>152.5</v>
      </c>
      <c r="AH4" s="6">
        <v>3081.58</v>
      </c>
      <c r="AI4" s="6">
        <v>252.49</v>
      </c>
      <c r="AJ4" s="6">
        <v>1136.45</v>
      </c>
      <c r="AK4" s="6">
        <v>933.63</v>
      </c>
      <c r="AL4" s="6">
        <v>966.79</v>
      </c>
      <c r="AM4" s="6">
        <v>1059.24</v>
      </c>
      <c r="AN4" s="6">
        <v>3634.42</v>
      </c>
      <c r="AO4" s="6">
        <v>3067.83</v>
      </c>
      <c r="AP4" s="6">
        <v>267.2</v>
      </c>
      <c r="AQ4" s="6">
        <v>154.31</v>
      </c>
      <c r="AR4" s="6">
        <v>775.11</v>
      </c>
      <c r="AS4" s="6">
        <v>1398.4</v>
      </c>
      <c r="AT4" s="6">
        <v>687.38</v>
      </c>
      <c r="AU4" s="6">
        <v>936.44</v>
      </c>
      <c r="AV4" s="6">
        <v>2305.2199999999998</v>
      </c>
      <c r="AW4" s="6">
        <v>443.72</v>
      </c>
      <c r="AX4" s="6">
        <v>200</v>
      </c>
      <c r="AY4" s="6">
        <v>871.77</v>
      </c>
      <c r="AZ4" s="6">
        <v>909.14</v>
      </c>
      <c r="BA4" s="6">
        <v>5196.07</v>
      </c>
      <c r="BB4" s="6">
        <v>4368.62</v>
      </c>
      <c r="BC4" s="6">
        <v>1720.44</v>
      </c>
      <c r="BD4" s="6">
        <v>205.2</v>
      </c>
      <c r="BE4" s="6">
        <v>1800.01</v>
      </c>
      <c r="BF4" s="6">
        <v>512.01</v>
      </c>
      <c r="BG4" s="6">
        <v>729.9</v>
      </c>
      <c r="BH4" s="6">
        <v>282.87</v>
      </c>
      <c r="BI4" s="6">
        <v>1094.1500000000001</v>
      </c>
      <c r="BJ4" s="6">
        <v>9347.44</v>
      </c>
      <c r="BK4" s="6">
        <v>129.02000000000001</v>
      </c>
      <c r="BL4" s="6">
        <v>4765.5200000000004</v>
      </c>
      <c r="BM4" s="6">
        <v>340.34</v>
      </c>
      <c r="BN4" s="6">
        <v>386.21</v>
      </c>
      <c r="BO4" s="6">
        <v>2519.08</v>
      </c>
      <c r="BP4" s="6">
        <v>2006.76</v>
      </c>
      <c r="BQ4" s="6">
        <v>2248.7800000000002</v>
      </c>
      <c r="BR4" s="6">
        <v>335.26</v>
      </c>
      <c r="BS4" s="6">
        <v>333.93</v>
      </c>
      <c r="BT4" s="6">
        <v>1490</v>
      </c>
      <c r="BU4" s="6">
        <v>5588.5</v>
      </c>
      <c r="BV4" s="6">
        <v>1689.2</v>
      </c>
      <c r="BW4" s="6">
        <v>484.99</v>
      </c>
      <c r="BX4" s="6">
        <v>3889.63</v>
      </c>
      <c r="BY4" s="6">
        <v>1890.47</v>
      </c>
      <c r="BZ4" s="6">
        <v>296.13</v>
      </c>
      <c r="CA4" s="6">
        <v>844.37</v>
      </c>
      <c r="CB4" s="6">
        <v>3351.91</v>
      </c>
      <c r="CC4" s="6">
        <v>560.08000000000004</v>
      </c>
      <c r="CD4" s="6">
        <v>230.38</v>
      </c>
      <c r="CE4" s="6">
        <v>719.25</v>
      </c>
      <c r="CF4" s="6">
        <v>921.15</v>
      </c>
      <c r="CG4" s="6">
        <v>2256.9499999999998</v>
      </c>
      <c r="CH4" s="6">
        <v>3660.99</v>
      </c>
      <c r="CI4" s="6">
        <v>237</v>
      </c>
      <c r="CJ4" s="6">
        <v>2620.71</v>
      </c>
      <c r="CK4" s="6">
        <v>3931.38</v>
      </c>
      <c r="CL4" s="6">
        <v>1286.07</v>
      </c>
      <c r="CM4" s="6">
        <v>1730.94</v>
      </c>
      <c r="CN4" s="6">
        <v>350.49</v>
      </c>
      <c r="CO4" s="6">
        <v>110.71</v>
      </c>
      <c r="CP4" s="6">
        <v>816.37</v>
      </c>
      <c r="CQ4" s="6">
        <v>734.32</v>
      </c>
      <c r="CR4" s="6">
        <v>299.36</v>
      </c>
      <c r="CS4" s="6">
        <v>2856.02</v>
      </c>
      <c r="CT4" s="6">
        <v>456.92</v>
      </c>
      <c r="CU4" s="6">
        <v>601.97</v>
      </c>
      <c r="CV4" s="6">
        <v>4320.55</v>
      </c>
      <c r="CW4" s="6">
        <v>793.51</v>
      </c>
      <c r="CX4" s="6">
        <v>448.55</v>
      </c>
      <c r="CY4" s="6">
        <v>1245.8</v>
      </c>
      <c r="CZ4" s="6">
        <v>1383.56</v>
      </c>
      <c r="DA4" s="6">
        <v>249.75</v>
      </c>
      <c r="DB4" s="6">
        <v>2510.2399999999998</v>
      </c>
      <c r="DC4" s="6">
        <v>1787.11</v>
      </c>
      <c r="DD4" s="6">
        <v>130</v>
      </c>
      <c r="DE4" s="6">
        <v>251.25</v>
      </c>
      <c r="DF4" s="6">
        <v>915.88</v>
      </c>
      <c r="DG4" s="6">
        <v>773.45</v>
      </c>
      <c r="DH4" s="6">
        <v>648.1</v>
      </c>
      <c r="DI4" s="6">
        <v>120</v>
      </c>
      <c r="DJ4" s="6">
        <v>61.13</v>
      </c>
      <c r="DK4" s="6">
        <v>2123.42</v>
      </c>
      <c r="DL4" s="6">
        <v>50</v>
      </c>
      <c r="DM4" s="6">
        <v>187.5</v>
      </c>
      <c r="DN4" s="6">
        <v>660</v>
      </c>
      <c r="DO4" s="6">
        <v>150</v>
      </c>
      <c r="DP4" s="6">
        <v>1551.14</v>
      </c>
      <c r="DQ4" s="6">
        <v>2382</v>
      </c>
      <c r="DR4" s="6">
        <v>640.73</v>
      </c>
      <c r="DS4" s="6">
        <v>211.56</v>
      </c>
      <c r="DT4" s="6">
        <v>1395.76</v>
      </c>
      <c r="DU4" s="6">
        <v>1670.47</v>
      </c>
      <c r="DV4" s="6">
        <v>175</v>
      </c>
      <c r="DW4" s="6">
        <v>610.1</v>
      </c>
      <c r="DX4" s="6">
        <v>700.23</v>
      </c>
      <c r="DY4" s="6">
        <v>250.15</v>
      </c>
      <c r="DZ4" s="6">
        <v>1784.68</v>
      </c>
      <c r="EA4" s="6">
        <v>227.21</v>
      </c>
      <c r="EB4" s="6">
        <v>1939.91</v>
      </c>
      <c r="EC4" s="6">
        <v>158.82</v>
      </c>
      <c r="ED4" s="6">
        <v>350</v>
      </c>
      <c r="EE4" s="6">
        <v>300</v>
      </c>
      <c r="EF4" s="6">
        <v>1471.95</v>
      </c>
      <c r="EG4" s="6">
        <v>1992.17</v>
      </c>
      <c r="EH4" s="6">
        <v>171.25</v>
      </c>
      <c r="EI4" s="6">
        <v>25</v>
      </c>
      <c r="EJ4" s="6">
        <v>484.73</v>
      </c>
      <c r="EK4" s="6">
        <v>742.95</v>
      </c>
      <c r="EL4" s="6">
        <v>684.58</v>
      </c>
      <c r="EM4" s="6">
        <v>1548.25</v>
      </c>
      <c r="EN4" s="6">
        <v>1040.98</v>
      </c>
      <c r="EO4" s="6">
        <v>236.45</v>
      </c>
      <c r="EP4" s="6">
        <v>377.2</v>
      </c>
      <c r="EQ4" s="6">
        <v>1140.24</v>
      </c>
      <c r="ER4" s="6">
        <v>1717.12</v>
      </c>
      <c r="ES4" s="6">
        <v>486.55</v>
      </c>
      <c r="ET4" s="6">
        <v>994.82</v>
      </c>
      <c r="EU4" s="6">
        <v>2023.97</v>
      </c>
      <c r="EV4" s="6">
        <v>444.51</v>
      </c>
      <c r="EW4" s="6">
        <v>401.8</v>
      </c>
      <c r="EX4" s="6">
        <v>2142.4699999999998</v>
      </c>
      <c r="EY4" s="6">
        <v>609.04</v>
      </c>
      <c r="EZ4" s="6">
        <v>1026.45</v>
      </c>
      <c r="FA4" s="6">
        <v>1256.9100000000001</v>
      </c>
      <c r="FB4" s="6">
        <v>737.09</v>
      </c>
      <c r="FC4" s="6">
        <v>2823.64</v>
      </c>
      <c r="FD4" s="6">
        <v>1056.1099999999999</v>
      </c>
      <c r="FE4" s="6">
        <v>758.71</v>
      </c>
      <c r="FF4" s="6">
        <v>8135.43</v>
      </c>
      <c r="FG4" s="6">
        <v>985.96</v>
      </c>
      <c r="FH4" s="6">
        <v>578.54999999999995</v>
      </c>
      <c r="FI4" s="6">
        <v>679.22</v>
      </c>
      <c r="FJ4" s="6">
        <v>664.72</v>
      </c>
      <c r="FK4" s="6">
        <v>450</v>
      </c>
      <c r="FL4" s="6">
        <v>498.21</v>
      </c>
      <c r="FM4" s="6">
        <v>376.67</v>
      </c>
      <c r="FN4" s="6">
        <v>3604.75</v>
      </c>
      <c r="FO4" s="6">
        <v>2337.19</v>
      </c>
      <c r="FP4" s="6">
        <v>1641.24</v>
      </c>
      <c r="FQ4" s="6">
        <v>2211.38</v>
      </c>
      <c r="FR4" s="6">
        <v>758.97</v>
      </c>
      <c r="FS4" s="6">
        <v>1115.2</v>
      </c>
      <c r="FT4" s="6">
        <v>2403.27</v>
      </c>
      <c r="FU4" s="6">
        <v>192.04</v>
      </c>
      <c r="FV4" s="6">
        <v>954</v>
      </c>
      <c r="FW4" s="6">
        <v>1369.95</v>
      </c>
      <c r="FX4" s="6">
        <v>1060</v>
      </c>
      <c r="FY4" s="6">
        <v>1397.52</v>
      </c>
      <c r="FZ4" s="6">
        <v>2959.49</v>
      </c>
      <c r="GA4" s="6">
        <v>17.54</v>
      </c>
      <c r="GB4" s="6">
        <v>219.18</v>
      </c>
      <c r="GC4" s="15">
        <f t="shared" ref="GC4:GC15" si="0">SUM(B4:GB4)</f>
        <v>1596405.7799999977</v>
      </c>
    </row>
    <row r="5" spans="1:185" ht="11.95" customHeight="1" x14ac:dyDescent="0.3">
      <c r="A5" s="7" t="s">
        <v>4</v>
      </c>
      <c r="GC5" s="14">
        <f t="shared" si="0"/>
        <v>0</v>
      </c>
    </row>
    <row r="6" spans="1:185" ht="11.95" customHeight="1" x14ac:dyDescent="0.3">
      <c r="A6" s="7" t="s">
        <v>4</v>
      </c>
      <c r="GC6" s="14">
        <f t="shared" si="0"/>
        <v>0</v>
      </c>
    </row>
    <row r="7" spans="1:185" ht="11.95" customHeight="1" x14ac:dyDescent="0.3">
      <c r="A7" s="7" t="s">
        <v>4</v>
      </c>
      <c r="GC7" s="14">
        <f t="shared" si="0"/>
        <v>0</v>
      </c>
    </row>
    <row r="8" spans="1:185" ht="11.95" customHeight="1" x14ac:dyDescent="0.3">
      <c r="A8" s="7" t="s">
        <v>4</v>
      </c>
      <c r="GC8" s="14">
        <f t="shared" si="0"/>
        <v>0</v>
      </c>
    </row>
    <row r="9" spans="1:185" ht="11.95" customHeight="1" x14ac:dyDescent="0.3">
      <c r="A9" s="7" t="s">
        <v>4</v>
      </c>
      <c r="GC9" s="14">
        <f t="shared" si="0"/>
        <v>0</v>
      </c>
    </row>
    <row r="10" spans="1:185" ht="11.95" customHeight="1" x14ac:dyDescent="0.3">
      <c r="A10" s="7" t="s">
        <v>4</v>
      </c>
      <c r="GC10" s="14">
        <f t="shared" si="0"/>
        <v>0</v>
      </c>
    </row>
    <row r="11" spans="1:185" ht="11.95" customHeight="1" x14ac:dyDescent="0.3">
      <c r="A11" s="7" t="s">
        <v>4</v>
      </c>
      <c r="GC11" s="14">
        <f t="shared" si="0"/>
        <v>0</v>
      </c>
    </row>
    <row r="12" spans="1:185" ht="11.95" customHeight="1" x14ac:dyDescent="0.3">
      <c r="A12" s="7" t="s">
        <v>4</v>
      </c>
      <c r="GC12" s="14">
        <f t="shared" si="0"/>
        <v>0</v>
      </c>
    </row>
    <row r="13" spans="1:185" ht="11.95" customHeight="1" x14ac:dyDescent="0.3">
      <c r="A13" s="7" t="s">
        <v>4</v>
      </c>
      <c r="GC13" s="14">
        <f t="shared" si="0"/>
        <v>0</v>
      </c>
    </row>
    <row r="14" spans="1:185" ht="11.95" customHeight="1" x14ac:dyDescent="0.3">
      <c r="A14" s="7" t="s">
        <v>4</v>
      </c>
      <c r="GC14" s="16">
        <f t="shared" si="0"/>
        <v>0</v>
      </c>
    </row>
    <row r="15" spans="1:185" ht="11.95" customHeight="1" x14ac:dyDescent="0.3">
      <c r="A15" s="8" t="s">
        <v>5</v>
      </c>
      <c r="B15" s="9">
        <f t="shared" ref="B15:AG15" si="1">SUM(B4:B14)</f>
        <v>392000</v>
      </c>
      <c r="C15" s="9">
        <f t="shared" si="1"/>
        <v>360000</v>
      </c>
      <c r="D15" s="9">
        <f t="shared" si="1"/>
        <v>150000</v>
      </c>
      <c r="E15" s="9">
        <f t="shared" si="1"/>
        <v>250000</v>
      </c>
      <c r="F15" s="9">
        <f t="shared" si="1"/>
        <v>177000</v>
      </c>
      <c r="G15" s="9">
        <f t="shared" si="1"/>
        <v>3126.68</v>
      </c>
      <c r="H15" s="9">
        <f t="shared" si="1"/>
        <v>180.48</v>
      </c>
      <c r="I15" s="9">
        <f t="shared" si="1"/>
        <v>647.96</v>
      </c>
      <c r="J15" s="9">
        <f t="shared" si="1"/>
        <v>8269.14</v>
      </c>
      <c r="K15" s="9">
        <f t="shared" si="1"/>
        <v>4759.7299999999996</v>
      </c>
      <c r="L15" s="9">
        <f t="shared" si="1"/>
        <v>3368.14</v>
      </c>
      <c r="M15" s="9">
        <f t="shared" si="1"/>
        <v>1469.71</v>
      </c>
      <c r="N15" s="9">
        <f t="shared" si="1"/>
        <v>3920.23</v>
      </c>
      <c r="O15" s="9">
        <f t="shared" si="1"/>
        <v>576.48</v>
      </c>
      <c r="P15" s="9">
        <f t="shared" si="1"/>
        <v>2101.13</v>
      </c>
      <c r="Q15" s="9">
        <f t="shared" si="1"/>
        <v>3646.56</v>
      </c>
      <c r="R15" s="9">
        <f t="shared" si="1"/>
        <v>3094.94</v>
      </c>
      <c r="S15" s="9">
        <f t="shared" si="1"/>
        <v>753.39</v>
      </c>
      <c r="T15" s="9">
        <f t="shared" si="1"/>
        <v>6611.59</v>
      </c>
      <c r="U15" s="9">
        <f t="shared" si="1"/>
        <v>4209.74</v>
      </c>
      <c r="V15" s="9">
        <f t="shared" si="1"/>
        <v>8002.01</v>
      </c>
      <c r="W15" s="9">
        <f t="shared" si="1"/>
        <v>1337.4</v>
      </c>
      <c r="X15" s="9">
        <f t="shared" si="1"/>
        <v>1657.16</v>
      </c>
      <c r="Y15" s="9">
        <f t="shared" si="1"/>
        <v>1761.51</v>
      </c>
      <c r="Z15" s="9">
        <f t="shared" si="1"/>
        <v>5737.56</v>
      </c>
      <c r="AA15" s="9">
        <f t="shared" si="1"/>
        <v>25.58</v>
      </c>
      <c r="AB15" s="9">
        <f t="shared" si="1"/>
        <v>350</v>
      </c>
      <c r="AC15" s="9">
        <f t="shared" si="1"/>
        <v>730.88</v>
      </c>
      <c r="AD15" s="9">
        <f t="shared" si="1"/>
        <v>113.44</v>
      </c>
      <c r="AE15" s="9">
        <f t="shared" si="1"/>
        <v>245.49</v>
      </c>
      <c r="AF15" s="9">
        <f t="shared" si="1"/>
        <v>1084.3800000000001</v>
      </c>
      <c r="AG15" s="9">
        <f t="shared" si="1"/>
        <v>152.5</v>
      </c>
      <c r="AH15" s="9">
        <f t="shared" ref="AH15:BM15" si="2">SUM(AH4:AH14)</f>
        <v>3081.58</v>
      </c>
      <c r="AI15" s="9">
        <f t="shared" si="2"/>
        <v>252.49</v>
      </c>
      <c r="AJ15" s="9">
        <f t="shared" si="2"/>
        <v>1136.45</v>
      </c>
      <c r="AK15" s="9">
        <f t="shared" si="2"/>
        <v>933.63</v>
      </c>
      <c r="AL15" s="9">
        <f t="shared" si="2"/>
        <v>966.79</v>
      </c>
      <c r="AM15" s="9">
        <f t="shared" si="2"/>
        <v>1059.24</v>
      </c>
      <c r="AN15" s="9">
        <f t="shared" si="2"/>
        <v>3634.42</v>
      </c>
      <c r="AO15" s="9">
        <f t="shared" si="2"/>
        <v>3067.83</v>
      </c>
      <c r="AP15" s="9">
        <f t="shared" si="2"/>
        <v>267.2</v>
      </c>
      <c r="AQ15" s="9">
        <f t="shared" si="2"/>
        <v>154.31</v>
      </c>
      <c r="AR15" s="9">
        <f t="shared" si="2"/>
        <v>775.11</v>
      </c>
      <c r="AS15" s="9">
        <f t="shared" si="2"/>
        <v>1398.4</v>
      </c>
      <c r="AT15" s="9">
        <f t="shared" si="2"/>
        <v>687.38</v>
      </c>
      <c r="AU15" s="9">
        <f t="shared" si="2"/>
        <v>936.44</v>
      </c>
      <c r="AV15" s="9">
        <f t="shared" si="2"/>
        <v>2305.2199999999998</v>
      </c>
      <c r="AW15" s="9">
        <f t="shared" si="2"/>
        <v>443.72</v>
      </c>
      <c r="AX15" s="9">
        <f t="shared" si="2"/>
        <v>200</v>
      </c>
      <c r="AY15" s="9">
        <f t="shared" si="2"/>
        <v>871.77</v>
      </c>
      <c r="AZ15" s="9">
        <f t="shared" si="2"/>
        <v>909.14</v>
      </c>
      <c r="BA15" s="9">
        <f t="shared" si="2"/>
        <v>5196.07</v>
      </c>
      <c r="BB15" s="9">
        <f t="shared" si="2"/>
        <v>4368.62</v>
      </c>
      <c r="BC15" s="9">
        <f t="shared" si="2"/>
        <v>1720.44</v>
      </c>
      <c r="BD15" s="9">
        <f t="shared" si="2"/>
        <v>205.2</v>
      </c>
      <c r="BE15" s="9">
        <f t="shared" si="2"/>
        <v>1800.01</v>
      </c>
      <c r="BF15" s="9">
        <f t="shared" si="2"/>
        <v>512.01</v>
      </c>
      <c r="BG15" s="9">
        <f t="shared" si="2"/>
        <v>729.9</v>
      </c>
      <c r="BH15" s="9">
        <f t="shared" si="2"/>
        <v>282.87</v>
      </c>
      <c r="BI15" s="9">
        <f t="shared" si="2"/>
        <v>1094.1500000000001</v>
      </c>
      <c r="BJ15" s="9">
        <f t="shared" si="2"/>
        <v>9347.44</v>
      </c>
      <c r="BK15" s="9">
        <f t="shared" si="2"/>
        <v>129.02000000000001</v>
      </c>
      <c r="BL15" s="9">
        <f t="shared" si="2"/>
        <v>4765.5200000000004</v>
      </c>
      <c r="BM15" s="9">
        <f t="shared" si="2"/>
        <v>340.34</v>
      </c>
      <c r="BN15" s="9">
        <f t="shared" ref="BN15:CS15" si="3">SUM(BN4:BN14)</f>
        <v>386.21</v>
      </c>
      <c r="BO15" s="9">
        <f t="shared" si="3"/>
        <v>2519.08</v>
      </c>
      <c r="BP15" s="9">
        <f t="shared" si="3"/>
        <v>2006.76</v>
      </c>
      <c r="BQ15" s="9">
        <f t="shared" si="3"/>
        <v>2248.7800000000002</v>
      </c>
      <c r="BR15" s="9">
        <f t="shared" si="3"/>
        <v>335.26</v>
      </c>
      <c r="BS15" s="9">
        <f t="shared" si="3"/>
        <v>333.93</v>
      </c>
      <c r="BT15" s="9">
        <f t="shared" si="3"/>
        <v>1490</v>
      </c>
      <c r="BU15" s="9">
        <f t="shared" si="3"/>
        <v>5588.5</v>
      </c>
      <c r="BV15" s="9">
        <f t="shared" si="3"/>
        <v>1689.2</v>
      </c>
      <c r="BW15" s="9">
        <f t="shared" si="3"/>
        <v>484.99</v>
      </c>
      <c r="BX15" s="9">
        <f t="shared" si="3"/>
        <v>3889.63</v>
      </c>
      <c r="BY15" s="9">
        <f t="shared" si="3"/>
        <v>1890.47</v>
      </c>
      <c r="BZ15" s="9">
        <f t="shared" si="3"/>
        <v>296.13</v>
      </c>
      <c r="CA15" s="9">
        <f t="shared" si="3"/>
        <v>844.37</v>
      </c>
      <c r="CB15" s="9">
        <f t="shared" si="3"/>
        <v>3351.91</v>
      </c>
      <c r="CC15" s="9">
        <f t="shared" si="3"/>
        <v>560.08000000000004</v>
      </c>
      <c r="CD15" s="9">
        <f t="shared" si="3"/>
        <v>230.38</v>
      </c>
      <c r="CE15" s="9">
        <f t="shared" si="3"/>
        <v>719.25</v>
      </c>
      <c r="CF15" s="9">
        <f t="shared" si="3"/>
        <v>921.15</v>
      </c>
      <c r="CG15" s="9">
        <f t="shared" si="3"/>
        <v>2256.9499999999998</v>
      </c>
      <c r="CH15" s="9">
        <f t="shared" si="3"/>
        <v>3660.99</v>
      </c>
      <c r="CI15" s="9">
        <f t="shared" si="3"/>
        <v>237</v>
      </c>
      <c r="CJ15" s="9">
        <f t="shared" si="3"/>
        <v>2620.71</v>
      </c>
      <c r="CK15" s="9">
        <f t="shared" si="3"/>
        <v>3931.38</v>
      </c>
      <c r="CL15" s="9">
        <f t="shared" si="3"/>
        <v>1286.07</v>
      </c>
      <c r="CM15" s="9">
        <f t="shared" si="3"/>
        <v>1730.94</v>
      </c>
      <c r="CN15" s="9">
        <f t="shared" si="3"/>
        <v>350.49</v>
      </c>
      <c r="CO15" s="9">
        <f t="shared" si="3"/>
        <v>110.71</v>
      </c>
      <c r="CP15" s="9">
        <f t="shared" si="3"/>
        <v>816.37</v>
      </c>
      <c r="CQ15" s="9">
        <f t="shared" si="3"/>
        <v>734.32</v>
      </c>
      <c r="CR15" s="9">
        <f t="shared" si="3"/>
        <v>299.36</v>
      </c>
      <c r="CS15" s="9">
        <f t="shared" si="3"/>
        <v>2856.02</v>
      </c>
      <c r="CT15" s="9">
        <f t="shared" ref="CT15:DY15" si="4">SUM(CT4:CT14)</f>
        <v>456.92</v>
      </c>
      <c r="CU15" s="9">
        <f t="shared" si="4"/>
        <v>601.97</v>
      </c>
      <c r="CV15" s="9">
        <f t="shared" si="4"/>
        <v>4320.55</v>
      </c>
      <c r="CW15" s="9">
        <f t="shared" si="4"/>
        <v>793.51</v>
      </c>
      <c r="CX15" s="9">
        <f t="shared" si="4"/>
        <v>448.55</v>
      </c>
      <c r="CY15" s="9">
        <f t="shared" si="4"/>
        <v>1245.8</v>
      </c>
      <c r="CZ15" s="9">
        <f t="shared" si="4"/>
        <v>1383.56</v>
      </c>
      <c r="DA15" s="9">
        <f t="shared" si="4"/>
        <v>249.75</v>
      </c>
      <c r="DB15" s="9">
        <f t="shared" si="4"/>
        <v>2510.2399999999998</v>
      </c>
      <c r="DC15" s="9">
        <f t="shared" si="4"/>
        <v>1787.11</v>
      </c>
      <c r="DD15" s="9">
        <f t="shared" si="4"/>
        <v>130</v>
      </c>
      <c r="DE15" s="9">
        <f t="shared" si="4"/>
        <v>251.25</v>
      </c>
      <c r="DF15" s="9">
        <f t="shared" si="4"/>
        <v>915.88</v>
      </c>
      <c r="DG15" s="9">
        <f t="shared" si="4"/>
        <v>773.45</v>
      </c>
      <c r="DH15" s="9">
        <f t="shared" si="4"/>
        <v>648.1</v>
      </c>
      <c r="DI15" s="9">
        <f t="shared" si="4"/>
        <v>120</v>
      </c>
      <c r="DJ15" s="9">
        <f t="shared" si="4"/>
        <v>61.13</v>
      </c>
      <c r="DK15" s="9">
        <f t="shared" si="4"/>
        <v>2123.42</v>
      </c>
      <c r="DL15" s="9">
        <f t="shared" si="4"/>
        <v>50</v>
      </c>
      <c r="DM15" s="9">
        <f t="shared" si="4"/>
        <v>187.5</v>
      </c>
      <c r="DN15" s="9">
        <f t="shared" si="4"/>
        <v>660</v>
      </c>
      <c r="DO15" s="9">
        <f t="shared" si="4"/>
        <v>150</v>
      </c>
      <c r="DP15" s="9">
        <f t="shared" si="4"/>
        <v>1551.14</v>
      </c>
      <c r="DQ15" s="9">
        <f t="shared" si="4"/>
        <v>2382</v>
      </c>
      <c r="DR15" s="9">
        <f t="shared" si="4"/>
        <v>640.73</v>
      </c>
      <c r="DS15" s="9">
        <f t="shared" si="4"/>
        <v>211.56</v>
      </c>
      <c r="DT15" s="9">
        <f t="shared" si="4"/>
        <v>1395.76</v>
      </c>
      <c r="DU15" s="9">
        <f t="shared" si="4"/>
        <v>1670.47</v>
      </c>
      <c r="DV15" s="9">
        <f t="shared" si="4"/>
        <v>175</v>
      </c>
      <c r="DW15" s="9">
        <f t="shared" si="4"/>
        <v>610.1</v>
      </c>
      <c r="DX15" s="9">
        <f t="shared" si="4"/>
        <v>700.23</v>
      </c>
      <c r="DY15" s="9">
        <f t="shared" si="4"/>
        <v>250.15</v>
      </c>
      <c r="DZ15" s="9">
        <f t="shared" ref="DZ15:FE15" si="5">SUM(DZ4:DZ14)</f>
        <v>1784.68</v>
      </c>
      <c r="EA15" s="9">
        <f t="shared" si="5"/>
        <v>227.21</v>
      </c>
      <c r="EB15" s="9">
        <f t="shared" si="5"/>
        <v>1939.91</v>
      </c>
      <c r="EC15" s="9">
        <f t="shared" si="5"/>
        <v>158.82</v>
      </c>
      <c r="ED15" s="9">
        <f t="shared" si="5"/>
        <v>350</v>
      </c>
      <c r="EE15" s="9">
        <f t="shared" si="5"/>
        <v>300</v>
      </c>
      <c r="EF15" s="9">
        <f t="shared" si="5"/>
        <v>1471.95</v>
      </c>
      <c r="EG15" s="9">
        <f t="shared" si="5"/>
        <v>1992.17</v>
      </c>
      <c r="EH15" s="9">
        <f t="shared" si="5"/>
        <v>171.25</v>
      </c>
      <c r="EI15" s="9">
        <f t="shared" si="5"/>
        <v>25</v>
      </c>
      <c r="EJ15" s="9">
        <f t="shared" si="5"/>
        <v>484.73</v>
      </c>
      <c r="EK15" s="9">
        <f t="shared" si="5"/>
        <v>742.95</v>
      </c>
      <c r="EL15" s="9">
        <f t="shared" si="5"/>
        <v>684.58</v>
      </c>
      <c r="EM15" s="9">
        <f t="shared" si="5"/>
        <v>1548.25</v>
      </c>
      <c r="EN15" s="9">
        <f t="shared" si="5"/>
        <v>1040.98</v>
      </c>
      <c r="EO15" s="9">
        <f t="shared" si="5"/>
        <v>236.45</v>
      </c>
      <c r="EP15" s="9">
        <f t="shared" si="5"/>
        <v>377.2</v>
      </c>
      <c r="EQ15" s="9">
        <f t="shared" si="5"/>
        <v>1140.24</v>
      </c>
      <c r="ER15" s="9">
        <f t="shared" si="5"/>
        <v>1717.12</v>
      </c>
      <c r="ES15" s="9">
        <f t="shared" si="5"/>
        <v>486.55</v>
      </c>
      <c r="ET15" s="9">
        <f t="shared" si="5"/>
        <v>994.82</v>
      </c>
      <c r="EU15" s="9">
        <f t="shared" si="5"/>
        <v>2023.97</v>
      </c>
      <c r="EV15" s="9">
        <f t="shared" si="5"/>
        <v>444.51</v>
      </c>
      <c r="EW15" s="9">
        <f t="shared" si="5"/>
        <v>401.8</v>
      </c>
      <c r="EX15" s="9">
        <f t="shared" si="5"/>
        <v>2142.4699999999998</v>
      </c>
      <c r="EY15" s="9">
        <f t="shared" si="5"/>
        <v>609.04</v>
      </c>
      <c r="EZ15" s="9">
        <f t="shared" si="5"/>
        <v>1026.45</v>
      </c>
      <c r="FA15" s="9">
        <f t="shared" si="5"/>
        <v>1256.9100000000001</v>
      </c>
      <c r="FB15" s="9">
        <f t="shared" si="5"/>
        <v>737.09</v>
      </c>
      <c r="FC15" s="9">
        <f t="shared" si="5"/>
        <v>2823.64</v>
      </c>
      <c r="FD15" s="9">
        <f t="shared" si="5"/>
        <v>1056.1099999999999</v>
      </c>
      <c r="FE15" s="9">
        <f t="shared" si="5"/>
        <v>758.71</v>
      </c>
      <c r="FF15" s="9">
        <f t="shared" ref="FF15:GK15" si="6">SUM(FF4:FF14)</f>
        <v>8135.43</v>
      </c>
      <c r="FG15" s="9">
        <f t="shared" si="6"/>
        <v>985.96</v>
      </c>
      <c r="FH15" s="9">
        <f t="shared" si="6"/>
        <v>578.54999999999995</v>
      </c>
      <c r="FI15" s="9">
        <f t="shared" si="6"/>
        <v>679.22</v>
      </c>
      <c r="FJ15" s="9">
        <f t="shared" si="6"/>
        <v>664.72</v>
      </c>
      <c r="FK15" s="9">
        <f t="shared" si="6"/>
        <v>450</v>
      </c>
      <c r="FL15" s="9">
        <f t="shared" si="6"/>
        <v>498.21</v>
      </c>
      <c r="FM15" s="9">
        <f t="shared" si="6"/>
        <v>376.67</v>
      </c>
      <c r="FN15" s="9">
        <f t="shared" si="6"/>
        <v>3604.75</v>
      </c>
      <c r="FO15" s="9">
        <f t="shared" si="6"/>
        <v>2337.19</v>
      </c>
      <c r="FP15" s="9">
        <f t="shared" si="6"/>
        <v>1641.24</v>
      </c>
      <c r="FQ15" s="9">
        <f t="shared" si="6"/>
        <v>2211.38</v>
      </c>
      <c r="FR15" s="9">
        <f t="shared" si="6"/>
        <v>758.97</v>
      </c>
      <c r="FS15" s="9">
        <f t="shared" si="6"/>
        <v>1115.2</v>
      </c>
      <c r="FT15" s="9">
        <f t="shared" si="6"/>
        <v>2403.27</v>
      </c>
      <c r="FU15" s="9">
        <f t="shared" si="6"/>
        <v>192.04</v>
      </c>
      <c r="FV15" s="9">
        <f t="shared" si="6"/>
        <v>954</v>
      </c>
      <c r="FW15" s="9">
        <f t="shared" si="6"/>
        <v>1369.95</v>
      </c>
      <c r="FX15" s="9">
        <f t="shared" si="6"/>
        <v>1060</v>
      </c>
      <c r="FY15" s="9">
        <f t="shared" si="6"/>
        <v>1397.52</v>
      </c>
      <c r="FZ15" s="9">
        <f t="shared" si="6"/>
        <v>2959.49</v>
      </c>
      <c r="GA15" s="9">
        <f t="shared" si="6"/>
        <v>17.54</v>
      </c>
      <c r="GB15" s="9">
        <f t="shared" si="6"/>
        <v>219.18</v>
      </c>
      <c r="GC15" s="17">
        <f t="shared" si="0"/>
        <v>1596405.7799999977</v>
      </c>
    </row>
    <row r="16" spans="1:185" ht="6.05" customHeight="1" x14ac:dyDescent="0.3"/>
    <row r="17" spans="1:185" ht="11.95" customHeight="1" x14ac:dyDescent="0.3">
      <c r="A17" s="10" t="s">
        <v>6</v>
      </c>
    </row>
    <row r="18" spans="1:185" ht="11.95" customHeight="1" x14ac:dyDescent="0.3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15">
        <f t="shared" ref="GC18:GC27" si="7">SUM(B18:GB18)</f>
        <v>0</v>
      </c>
    </row>
    <row r="19" spans="1:185" ht="11.95" customHeight="1" x14ac:dyDescent="0.3">
      <c r="A19" s="7" t="s">
        <v>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2.04</v>
      </c>
      <c r="O19" s="11">
        <v>1.84</v>
      </c>
      <c r="P19" s="11">
        <v>0</v>
      </c>
      <c r="Q19" s="11">
        <v>32.119999999999997</v>
      </c>
      <c r="R19" s="11">
        <v>20</v>
      </c>
      <c r="S19" s="11">
        <v>0</v>
      </c>
      <c r="T19" s="11">
        <v>0.5</v>
      </c>
      <c r="U19" s="11">
        <v>1.72</v>
      </c>
      <c r="V19" s="11">
        <v>0</v>
      </c>
      <c r="W19" s="11">
        <v>6.66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0.28000000000000003</v>
      </c>
      <c r="AD19" s="11">
        <v>0.18</v>
      </c>
      <c r="AE19" s="11">
        <v>0</v>
      </c>
      <c r="AF19" s="11">
        <v>0</v>
      </c>
      <c r="AG19" s="11">
        <v>1.38</v>
      </c>
      <c r="AH19" s="11">
        <v>0</v>
      </c>
      <c r="AI19" s="11">
        <v>0</v>
      </c>
      <c r="AJ19" s="11">
        <v>4.8</v>
      </c>
      <c r="AK19" s="11">
        <v>3.14</v>
      </c>
      <c r="AL19" s="11">
        <v>0</v>
      </c>
      <c r="AM19" s="11">
        <v>0</v>
      </c>
      <c r="AN19" s="11">
        <v>0.08</v>
      </c>
      <c r="AO19" s="11">
        <v>2.88</v>
      </c>
      <c r="AP19" s="11">
        <v>0</v>
      </c>
      <c r="AQ19" s="11">
        <v>0</v>
      </c>
      <c r="AR19" s="11">
        <v>0.26</v>
      </c>
      <c r="AS19" s="11">
        <v>0</v>
      </c>
      <c r="AT19" s="11">
        <v>0</v>
      </c>
      <c r="AU19" s="11">
        <v>0.28000000000000003</v>
      </c>
      <c r="AV19" s="11">
        <v>5.76</v>
      </c>
      <c r="AW19" s="11">
        <v>0</v>
      </c>
      <c r="AX19" s="11">
        <v>0</v>
      </c>
      <c r="AY19" s="11">
        <v>0.08</v>
      </c>
      <c r="AZ19" s="11">
        <v>0</v>
      </c>
      <c r="BA19" s="11">
        <v>0</v>
      </c>
      <c r="BB19" s="11">
        <v>5.82</v>
      </c>
      <c r="BC19" s="11">
        <v>0</v>
      </c>
      <c r="BD19" s="11">
        <v>0</v>
      </c>
      <c r="BE19" s="11">
        <v>0</v>
      </c>
      <c r="BF19" s="11">
        <v>4.4800000000000004</v>
      </c>
      <c r="BG19" s="11">
        <v>0.44</v>
      </c>
      <c r="BH19" s="11">
        <v>0</v>
      </c>
      <c r="BI19" s="11">
        <v>0</v>
      </c>
      <c r="BJ19" s="11">
        <v>5.6</v>
      </c>
      <c r="BK19" s="11">
        <v>0</v>
      </c>
      <c r="BL19" s="11">
        <v>1.04</v>
      </c>
      <c r="BM19" s="11">
        <v>0</v>
      </c>
      <c r="BN19" s="11">
        <v>2.8</v>
      </c>
      <c r="BO19" s="11">
        <v>1.54</v>
      </c>
      <c r="BP19" s="11">
        <v>0</v>
      </c>
      <c r="BQ19" s="11">
        <v>5</v>
      </c>
      <c r="BR19" s="11">
        <v>0</v>
      </c>
      <c r="BS19" s="11">
        <v>0</v>
      </c>
      <c r="BT19" s="11">
        <v>0</v>
      </c>
      <c r="BU19" s="11">
        <v>3.26</v>
      </c>
      <c r="BV19" s="11">
        <v>0</v>
      </c>
      <c r="BW19" s="11">
        <v>0</v>
      </c>
      <c r="BX19" s="11">
        <v>0.14000000000000001</v>
      </c>
      <c r="BY19" s="11">
        <v>0</v>
      </c>
      <c r="BZ19" s="11">
        <v>0.16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1.54</v>
      </c>
      <c r="CG19" s="11">
        <v>0.34</v>
      </c>
      <c r="CH19" s="11">
        <v>0.34</v>
      </c>
      <c r="CI19" s="11">
        <v>0</v>
      </c>
      <c r="CJ19" s="11">
        <v>0.36</v>
      </c>
      <c r="CK19" s="11">
        <v>0.12</v>
      </c>
      <c r="CL19" s="11">
        <v>0</v>
      </c>
      <c r="CM19" s="11">
        <v>0</v>
      </c>
      <c r="CN19" s="11">
        <v>0.44</v>
      </c>
      <c r="CO19" s="11">
        <v>0</v>
      </c>
      <c r="CP19" s="11">
        <v>0</v>
      </c>
      <c r="CQ19" s="11">
        <v>2.6</v>
      </c>
      <c r="CR19" s="11">
        <v>0</v>
      </c>
      <c r="CS19" s="11">
        <v>0</v>
      </c>
      <c r="CT19" s="11">
        <v>0</v>
      </c>
      <c r="CU19" s="11">
        <v>0.82</v>
      </c>
      <c r="CV19" s="11">
        <v>13.58</v>
      </c>
      <c r="CW19" s="11">
        <v>0</v>
      </c>
      <c r="CX19" s="11">
        <v>0</v>
      </c>
      <c r="CY19" s="11">
        <v>0</v>
      </c>
      <c r="CZ19" s="11">
        <v>0</v>
      </c>
      <c r="DA19" s="11">
        <v>0.5</v>
      </c>
      <c r="DB19" s="11">
        <v>0</v>
      </c>
      <c r="DC19" s="11">
        <v>1.28</v>
      </c>
      <c r="DD19" s="11">
        <v>0.24</v>
      </c>
      <c r="DE19" s="11">
        <v>0.8</v>
      </c>
      <c r="DF19" s="11">
        <v>0</v>
      </c>
      <c r="DG19" s="11">
        <v>0.32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12.36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1">
        <v>0</v>
      </c>
      <c r="EB19" s="11">
        <v>7.38</v>
      </c>
      <c r="EC19" s="11">
        <v>0</v>
      </c>
      <c r="ED19" s="11">
        <v>0</v>
      </c>
      <c r="EE19" s="11">
        <v>0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  <c r="EL19" s="11">
        <v>0</v>
      </c>
      <c r="EM19" s="11">
        <v>0</v>
      </c>
      <c r="EN19" s="11">
        <v>0</v>
      </c>
      <c r="EO19" s="11">
        <v>0</v>
      </c>
      <c r="EP19" s="11">
        <v>0</v>
      </c>
      <c r="EQ19" s="11">
        <v>0</v>
      </c>
      <c r="ER19" s="11">
        <v>0</v>
      </c>
      <c r="ES19" s="11">
        <v>8.2799999999999994</v>
      </c>
      <c r="ET19" s="11">
        <v>0</v>
      </c>
      <c r="EU19" s="11">
        <v>0</v>
      </c>
      <c r="EV19" s="11">
        <v>0</v>
      </c>
      <c r="EW19" s="11">
        <v>0</v>
      </c>
      <c r="EX19" s="11">
        <v>0</v>
      </c>
      <c r="EY19" s="11">
        <v>0</v>
      </c>
      <c r="EZ19" s="11">
        <v>0</v>
      </c>
      <c r="FA19" s="11">
        <v>0</v>
      </c>
      <c r="FB19" s="11">
        <v>0</v>
      </c>
      <c r="FC19" s="11">
        <v>0</v>
      </c>
      <c r="FD19" s="11">
        <v>0</v>
      </c>
      <c r="FE19" s="11">
        <v>0</v>
      </c>
      <c r="FF19" s="11">
        <v>0</v>
      </c>
      <c r="FG19" s="11">
        <v>0</v>
      </c>
      <c r="FH19" s="11">
        <v>0</v>
      </c>
      <c r="FI19" s="11">
        <v>0</v>
      </c>
      <c r="FJ19" s="11">
        <v>0</v>
      </c>
      <c r="FK19" s="11">
        <v>0</v>
      </c>
      <c r="FL19" s="11">
        <v>0</v>
      </c>
      <c r="FM19" s="11">
        <v>0</v>
      </c>
      <c r="FN19" s="11">
        <v>5.86</v>
      </c>
      <c r="FO19" s="11">
        <v>0</v>
      </c>
      <c r="FP19" s="11">
        <v>0</v>
      </c>
      <c r="FQ19" s="11">
        <v>0</v>
      </c>
      <c r="FR19" s="11">
        <v>0</v>
      </c>
      <c r="FS19" s="11">
        <v>0.1</v>
      </c>
      <c r="FT19" s="11">
        <v>0</v>
      </c>
      <c r="FU19" s="11">
        <v>9.6</v>
      </c>
      <c r="FV19" s="11">
        <v>0</v>
      </c>
      <c r="FW19" s="11">
        <v>0</v>
      </c>
      <c r="FX19" s="11">
        <v>0</v>
      </c>
      <c r="FY19" s="11">
        <v>0</v>
      </c>
      <c r="FZ19" s="11">
        <v>0</v>
      </c>
      <c r="GA19" s="11">
        <v>0.88</v>
      </c>
      <c r="GB19" s="11">
        <v>0</v>
      </c>
      <c r="GC19" s="14">
        <f t="shared" si="7"/>
        <v>182.02</v>
      </c>
    </row>
    <row r="20" spans="1:185" ht="11.95" customHeight="1" x14ac:dyDescent="0.3">
      <c r="A20" s="7" t="s">
        <v>4</v>
      </c>
      <c r="GC20" s="14">
        <f t="shared" si="7"/>
        <v>0</v>
      </c>
    </row>
    <row r="21" spans="1:185" ht="11.95" customHeight="1" x14ac:dyDescent="0.3">
      <c r="A21" s="7" t="s">
        <v>4</v>
      </c>
      <c r="GC21" s="14">
        <f t="shared" si="7"/>
        <v>0</v>
      </c>
    </row>
    <row r="22" spans="1:185" ht="11.95" customHeight="1" x14ac:dyDescent="0.3">
      <c r="A22" s="7" t="s">
        <v>4</v>
      </c>
      <c r="GC22" s="14">
        <f t="shared" si="7"/>
        <v>0</v>
      </c>
    </row>
    <row r="23" spans="1:185" ht="11.95" customHeight="1" x14ac:dyDescent="0.3">
      <c r="A23" s="7" t="s">
        <v>4</v>
      </c>
      <c r="GC23" s="14">
        <f t="shared" si="7"/>
        <v>0</v>
      </c>
    </row>
    <row r="24" spans="1:185" ht="11.95" customHeight="1" x14ac:dyDescent="0.3">
      <c r="A24" s="7" t="s">
        <v>4</v>
      </c>
      <c r="GC24" s="14">
        <f t="shared" si="7"/>
        <v>0</v>
      </c>
    </row>
    <row r="25" spans="1:185" ht="11.95" customHeight="1" x14ac:dyDescent="0.3">
      <c r="A25" s="7" t="s">
        <v>4</v>
      </c>
      <c r="GC25" s="14">
        <f t="shared" si="7"/>
        <v>0</v>
      </c>
    </row>
    <row r="26" spans="1:185" ht="11.95" customHeight="1" x14ac:dyDescent="0.3">
      <c r="A26" s="7" t="s">
        <v>4</v>
      </c>
      <c r="GC26" s="14">
        <f t="shared" si="7"/>
        <v>0</v>
      </c>
    </row>
    <row r="27" spans="1:185" ht="11.95" customHeight="1" x14ac:dyDescent="0.3">
      <c r="A27" s="8" t="s">
        <v>9</v>
      </c>
      <c r="B27" s="9">
        <f t="shared" ref="B27:AG27" si="8">SUM(B18:B26)</f>
        <v>0</v>
      </c>
      <c r="C27" s="9">
        <f t="shared" si="8"/>
        <v>0</v>
      </c>
      <c r="D27" s="9">
        <f t="shared" si="8"/>
        <v>0</v>
      </c>
      <c r="E27" s="9">
        <f t="shared" si="8"/>
        <v>0</v>
      </c>
      <c r="F27" s="9">
        <f t="shared" si="8"/>
        <v>0</v>
      </c>
      <c r="G27" s="9">
        <f t="shared" si="8"/>
        <v>0</v>
      </c>
      <c r="H27" s="9">
        <f t="shared" si="8"/>
        <v>0</v>
      </c>
      <c r="I27" s="9">
        <f t="shared" si="8"/>
        <v>0</v>
      </c>
      <c r="J27" s="9">
        <f t="shared" si="8"/>
        <v>0</v>
      </c>
      <c r="K27" s="9">
        <f t="shared" si="8"/>
        <v>0</v>
      </c>
      <c r="L27" s="9">
        <f t="shared" si="8"/>
        <v>0</v>
      </c>
      <c r="M27" s="9">
        <f t="shared" si="8"/>
        <v>0</v>
      </c>
      <c r="N27" s="9">
        <f t="shared" si="8"/>
        <v>2.04</v>
      </c>
      <c r="O27" s="9">
        <f t="shared" si="8"/>
        <v>1.84</v>
      </c>
      <c r="P27" s="9">
        <f t="shared" si="8"/>
        <v>0</v>
      </c>
      <c r="Q27" s="9">
        <f t="shared" si="8"/>
        <v>32.119999999999997</v>
      </c>
      <c r="R27" s="9">
        <f t="shared" si="8"/>
        <v>20</v>
      </c>
      <c r="S27" s="9">
        <f t="shared" si="8"/>
        <v>0</v>
      </c>
      <c r="T27" s="9">
        <f t="shared" si="8"/>
        <v>0.5</v>
      </c>
      <c r="U27" s="9">
        <f t="shared" si="8"/>
        <v>1.72</v>
      </c>
      <c r="V27" s="9">
        <f t="shared" si="8"/>
        <v>0</v>
      </c>
      <c r="W27" s="9">
        <f t="shared" si="8"/>
        <v>6.66</v>
      </c>
      <c r="X27" s="9">
        <f t="shared" si="8"/>
        <v>0</v>
      </c>
      <c r="Y27" s="9">
        <f t="shared" si="8"/>
        <v>0</v>
      </c>
      <c r="Z27" s="9">
        <f t="shared" si="8"/>
        <v>0</v>
      </c>
      <c r="AA27" s="9">
        <f t="shared" si="8"/>
        <v>0</v>
      </c>
      <c r="AB27" s="9">
        <f t="shared" si="8"/>
        <v>0</v>
      </c>
      <c r="AC27" s="9">
        <f t="shared" si="8"/>
        <v>0.28000000000000003</v>
      </c>
      <c r="AD27" s="9">
        <f t="shared" si="8"/>
        <v>0.18</v>
      </c>
      <c r="AE27" s="9">
        <f t="shared" si="8"/>
        <v>0</v>
      </c>
      <c r="AF27" s="9">
        <f t="shared" si="8"/>
        <v>0</v>
      </c>
      <c r="AG27" s="9">
        <f t="shared" si="8"/>
        <v>1.38</v>
      </c>
      <c r="AH27" s="9">
        <f t="shared" ref="AH27:BM27" si="9">SUM(AH18:AH26)</f>
        <v>0</v>
      </c>
      <c r="AI27" s="9">
        <f t="shared" si="9"/>
        <v>0</v>
      </c>
      <c r="AJ27" s="9">
        <f t="shared" si="9"/>
        <v>4.8</v>
      </c>
      <c r="AK27" s="9">
        <f t="shared" si="9"/>
        <v>3.14</v>
      </c>
      <c r="AL27" s="9">
        <f t="shared" si="9"/>
        <v>0</v>
      </c>
      <c r="AM27" s="9">
        <f t="shared" si="9"/>
        <v>0</v>
      </c>
      <c r="AN27" s="9">
        <f t="shared" si="9"/>
        <v>0.08</v>
      </c>
      <c r="AO27" s="9">
        <f t="shared" si="9"/>
        <v>2.88</v>
      </c>
      <c r="AP27" s="9">
        <f t="shared" si="9"/>
        <v>0</v>
      </c>
      <c r="AQ27" s="9">
        <f t="shared" si="9"/>
        <v>0</v>
      </c>
      <c r="AR27" s="9">
        <f t="shared" si="9"/>
        <v>0.26</v>
      </c>
      <c r="AS27" s="9">
        <f t="shared" si="9"/>
        <v>0</v>
      </c>
      <c r="AT27" s="9">
        <f t="shared" si="9"/>
        <v>0</v>
      </c>
      <c r="AU27" s="9">
        <f t="shared" si="9"/>
        <v>0.28000000000000003</v>
      </c>
      <c r="AV27" s="9">
        <f t="shared" si="9"/>
        <v>5.76</v>
      </c>
      <c r="AW27" s="9">
        <f t="shared" si="9"/>
        <v>0</v>
      </c>
      <c r="AX27" s="9">
        <f t="shared" si="9"/>
        <v>0</v>
      </c>
      <c r="AY27" s="9">
        <f t="shared" si="9"/>
        <v>0.08</v>
      </c>
      <c r="AZ27" s="9">
        <f t="shared" si="9"/>
        <v>0</v>
      </c>
      <c r="BA27" s="9">
        <f t="shared" si="9"/>
        <v>0</v>
      </c>
      <c r="BB27" s="9">
        <f t="shared" si="9"/>
        <v>5.82</v>
      </c>
      <c r="BC27" s="9">
        <f t="shared" si="9"/>
        <v>0</v>
      </c>
      <c r="BD27" s="9">
        <f t="shared" si="9"/>
        <v>0</v>
      </c>
      <c r="BE27" s="9">
        <f t="shared" si="9"/>
        <v>0</v>
      </c>
      <c r="BF27" s="9">
        <f t="shared" si="9"/>
        <v>4.4800000000000004</v>
      </c>
      <c r="BG27" s="9">
        <f t="shared" si="9"/>
        <v>0.44</v>
      </c>
      <c r="BH27" s="9">
        <f t="shared" si="9"/>
        <v>0</v>
      </c>
      <c r="BI27" s="9">
        <f t="shared" si="9"/>
        <v>0</v>
      </c>
      <c r="BJ27" s="9">
        <f t="shared" si="9"/>
        <v>5.6</v>
      </c>
      <c r="BK27" s="9">
        <f t="shared" si="9"/>
        <v>0</v>
      </c>
      <c r="BL27" s="9">
        <f t="shared" si="9"/>
        <v>1.04</v>
      </c>
      <c r="BM27" s="9">
        <f t="shared" si="9"/>
        <v>0</v>
      </c>
      <c r="BN27" s="9">
        <f t="shared" ref="BN27:CS27" si="10">SUM(BN18:BN26)</f>
        <v>2.8</v>
      </c>
      <c r="BO27" s="9">
        <f t="shared" si="10"/>
        <v>1.54</v>
      </c>
      <c r="BP27" s="9">
        <f t="shared" si="10"/>
        <v>0</v>
      </c>
      <c r="BQ27" s="9">
        <f t="shared" si="10"/>
        <v>5</v>
      </c>
      <c r="BR27" s="9">
        <f t="shared" si="10"/>
        <v>0</v>
      </c>
      <c r="BS27" s="9">
        <f t="shared" si="10"/>
        <v>0</v>
      </c>
      <c r="BT27" s="9">
        <f t="shared" si="10"/>
        <v>0</v>
      </c>
      <c r="BU27" s="9">
        <f t="shared" si="10"/>
        <v>3.26</v>
      </c>
      <c r="BV27" s="9">
        <f t="shared" si="10"/>
        <v>0</v>
      </c>
      <c r="BW27" s="9">
        <f t="shared" si="10"/>
        <v>0</v>
      </c>
      <c r="BX27" s="9">
        <f t="shared" si="10"/>
        <v>0.14000000000000001</v>
      </c>
      <c r="BY27" s="9">
        <f t="shared" si="10"/>
        <v>0</v>
      </c>
      <c r="BZ27" s="9">
        <f t="shared" si="10"/>
        <v>0.16</v>
      </c>
      <c r="CA27" s="9">
        <f t="shared" si="10"/>
        <v>0</v>
      </c>
      <c r="CB27" s="9">
        <f t="shared" si="10"/>
        <v>0</v>
      </c>
      <c r="CC27" s="9">
        <f t="shared" si="10"/>
        <v>0</v>
      </c>
      <c r="CD27" s="9">
        <f t="shared" si="10"/>
        <v>0</v>
      </c>
      <c r="CE27" s="9">
        <f t="shared" si="10"/>
        <v>0</v>
      </c>
      <c r="CF27" s="9">
        <f t="shared" si="10"/>
        <v>1.54</v>
      </c>
      <c r="CG27" s="9">
        <f t="shared" si="10"/>
        <v>0.34</v>
      </c>
      <c r="CH27" s="9">
        <f t="shared" si="10"/>
        <v>0.34</v>
      </c>
      <c r="CI27" s="9">
        <f t="shared" si="10"/>
        <v>0</v>
      </c>
      <c r="CJ27" s="9">
        <f t="shared" si="10"/>
        <v>0.36</v>
      </c>
      <c r="CK27" s="9">
        <f t="shared" si="10"/>
        <v>0.12</v>
      </c>
      <c r="CL27" s="9">
        <f t="shared" si="10"/>
        <v>0</v>
      </c>
      <c r="CM27" s="9">
        <f t="shared" si="10"/>
        <v>0</v>
      </c>
      <c r="CN27" s="9">
        <f t="shared" si="10"/>
        <v>0.44</v>
      </c>
      <c r="CO27" s="9">
        <f t="shared" si="10"/>
        <v>0</v>
      </c>
      <c r="CP27" s="9">
        <f t="shared" si="10"/>
        <v>0</v>
      </c>
      <c r="CQ27" s="9">
        <f t="shared" si="10"/>
        <v>2.6</v>
      </c>
      <c r="CR27" s="9">
        <f t="shared" si="10"/>
        <v>0</v>
      </c>
      <c r="CS27" s="9">
        <f t="shared" si="10"/>
        <v>0</v>
      </c>
      <c r="CT27" s="9">
        <f t="shared" ref="CT27:DY27" si="11">SUM(CT18:CT26)</f>
        <v>0</v>
      </c>
      <c r="CU27" s="9">
        <f t="shared" si="11"/>
        <v>0.82</v>
      </c>
      <c r="CV27" s="9">
        <f t="shared" si="11"/>
        <v>13.58</v>
      </c>
      <c r="CW27" s="9">
        <f t="shared" si="11"/>
        <v>0</v>
      </c>
      <c r="CX27" s="9">
        <f t="shared" si="11"/>
        <v>0</v>
      </c>
      <c r="CY27" s="9">
        <f t="shared" si="11"/>
        <v>0</v>
      </c>
      <c r="CZ27" s="9">
        <f t="shared" si="11"/>
        <v>0</v>
      </c>
      <c r="DA27" s="9">
        <f t="shared" si="11"/>
        <v>0.5</v>
      </c>
      <c r="DB27" s="9">
        <f t="shared" si="11"/>
        <v>0</v>
      </c>
      <c r="DC27" s="9">
        <f t="shared" si="11"/>
        <v>1.28</v>
      </c>
      <c r="DD27" s="9">
        <f t="shared" si="11"/>
        <v>0.24</v>
      </c>
      <c r="DE27" s="9">
        <f t="shared" si="11"/>
        <v>0.8</v>
      </c>
      <c r="DF27" s="9">
        <f t="shared" si="11"/>
        <v>0</v>
      </c>
      <c r="DG27" s="9">
        <f t="shared" si="11"/>
        <v>0.32</v>
      </c>
      <c r="DH27" s="9">
        <f t="shared" si="11"/>
        <v>0</v>
      </c>
      <c r="DI27" s="9">
        <f t="shared" si="11"/>
        <v>0</v>
      </c>
      <c r="DJ27" s="9">
        <f t="shared" si="11"/>
        <v>0</v>
      </c>
      <c r="DK27" s="9">
        <f t="shared" si="11"/>
        <v>0</v>
      </c>
      <c r="DL27" s="9">
        <f t="shared" si="11"/>
        <v>0</v>
      </c>
      <c r="DM27" s="9">
        <f t="shared" si="11"/>
        <v>0</v>
      </c>
      <c r="DN27" s="9">
        <f t="shared" si="11"/>
        <v>0</v>
      </c>
      <c r="DO27" s="9">
        <f t="shared" si="11"/>
        <v>0</v>
      </c>
      <c r="DP27" s="9">
        <f t="shared" si="11"/>
        <v>12.36</v>
      </c>
      <c r="DQ27" s="9">
        <f t="shared" si="11"/>
        <v>0</v>
      </c>
      <c r="DR27" s="9">
        <f t="shared" si="11"/>
        <v>0</v>
      </c>
      <c r="DS27" s="9">
        <f t="shared" si="11"/>
        <v>0</v>
      </c>
      <c r="DT27" s="9">
        <f t="shared" si="11"/>
        <v>0</v>
      </c>
      <c r="DU27" s="9">
        <f t="shared" si="11"/>
        <v>0</v>
      </c>
      <c r="DV27" s="9">
        <f t="shared" si="11"/>
        <v>0</v>
      </c>
      <c r="DW27" s="9">
        <f t="shared" si="11"/>
        <v>0</v>
      </c>
      <c r="DX27" s="9">
        <f t="shared" si="11"/>
        <v>0</v>
      </c>
      <c r="DY27" s="9">
        <f t="shared" si="11"/>
        <v>0</v>
      </c>
      <c r="DZ27" s="9">
        <f t="shared" ref="DZ27:FE27" si="12">SUM(DZ18:DZ26)</f>
        <v>0</v>
      </c>
      <c r="EA27" s="9">
        <f t="shared" si="12"/>
        <v>0</v>
      </c>
      <c r="EB27" s="9">
        <f t="shared" si="12"/>
        <v>7.38</v>
      </c>
      <c r="EC27" s="9">
        <f t="shared" si="12"/>
        <v>0</v>
      </c>
      <c r="ED27" s="9">
        <f t="shared" si="12"/>
        <v>0</v>
      </c>
      <c r="EE27" s="9">
        <f t="shared" si="12"/>
        <v>0</v>
      </c>
      <c r="EF27" s="9">
        <f t="shared" si="12"/>
        <v>0</v>
      </c>
      <c r="EG27" s="9">
        <f t="shared" si="12"/>
        <v>0</v>
      </c>
      <c r="EH27" s="9">
        <f t="shared" si="12"/>
        <v>0</v>
      </c>
      <c r="EI27" s="9">
        <f t="shared" si="12"/>
        <v>0</v>
      </c>
      <c r="EJ27" s="9">
        <f t="shared" si="12"/>
        <v>0</v>
      </c>
      <c r="EK27" s="9">
        <f t="shared" si="12"/>
        <v>0</v>
      </c>
      <c r="EL27" s="9">
        <f t="shared" si="12"/>
        <v>0</v>
      </c>
      <c r="EM27" s="9">
        <f t="shared" si="12"/>
        <v>0</v>
      </c>
      <c r="EN27" s="9">
        <f t="shared" si="12"/>
        <v>0</v>
      </c>
      <c r="EO27" s="9">
        <f t="shared" si="12"/>
        <v>0</v>
      </c>
      <c r="EP27" s="9">
        <f t="shared" si="12"/>
        <v>0</v>
      </c>
      <c r="EQ27" s="9">
        <f t="shared" si="12"/>
        <v>0</v>
      </c>
      <c r="ER27" s="9">
        <f t="shared" si="12"/>
        <v>0</v>
      </c>
      <c r="ES27" s="9">
        <f t="shared" si="12"/>
        <v>8.2799999999999994</v>
      </c>
      <c r="ET27" s="9">
        <f t="shared" si="12"/>
        <v>0</v>
      </c>
      <c r="EU27" s="9">
        <f t="shared" si="12"/>
        <v>0</v>
      </c>
      <c r="EV27" s="9">
        <f t="shared" si="12"/>
        <v>0</v>
      </c>
      <c r="EW27" s="9">
        <f t="shared" si="12"/>
        <v>0</v>
      </c>
      <c r="EX27" s="9">
        <f t="shared" si="12"/>
        <v>0</v>
      </c>
      <c r="EY27" s="9">
        <f t="shared" si="12"/>
        <v>0</v>
      </c>
      <c r="EZ27" s="9">
        <f t="shared" si="12"/>
        <v>0</v>
      </c>
      <c r="FA27" s="9">
        <f t="shared" si="12"/>
        <v>0</v>
      </c>
      <c r="FB27" s="9">
        <f t="shared" si="12"/>
        <v>0</v>
      </c>
      <c r="FC27" s="9">
        <f t="shared" si="12"/>
        <v>0</v>
      </c>
      <c r="FD27" s="9">
        <f t="shared" si="12"/>
        <v>0</v>
      </c>
      <c r="FE27" s="9">
        <f t="shared" si="12"/>
        <v>0</v>
      </c>
      <c r="FF27" s="9">
        <f t="shared" ref="FF27:GK27" si="13">SUM(FF18:FF26)</f>
        <v>0</v>
      </c>
      <c r="FG27" s="9">
        <f t="shared" si="13"/>
        <v>0</v>
      </c>
      <c r="FH27" s="9">
        <f t="shared" si="13"/>
        <v>0</v>
      </c>
      <c r="FI27" s="9">
        <f t="shared" si="13"/>
        <v>0</v>
      </c>
      <c r="FJ27" s="9">
        <f t="shared" si="13"/>
        <v>0</v>
      </c>
      <c r="FK27" s="9">
        <f t="shared" si="13"/>
        <v>0</v>
      </c>
      <c r="FL27" s="9">
        <f t="shared" si="13"/>
        <v>0</v>
      </c>
      <c r="FM27" s="9">
        <f t="shared" si="13"/>
        <v>0</v>
      </c>
      <c r="FN27" s="9">
        <f t="shared" si="13"/>
        <v>5.86</v>
      </c>
      <c r="FO27" s="9">
        <f t="shared" si="13"/>
        <v>0</v>
      </c>
      <c r="FP27" s="9">
        <f t="shared" si="13"/>
        <v>0</v>
      </c>
      <c r="FQ27" s="9">
        <f t="shared" si="13"/>
        <v>0</v>
      </c>
      <c r="FR27" s="9">
        <f t="shared" si="13"/>
        <v>0</v>
      </c>
      <c r="FS27" s="9">
        <f t="shared" si="13"/>
        <v>0.1</v>
      </c>
      <c r="FT27" s="9">
        <f t="shared" si="13"/>
        <v>0</v>
      </c>
      <c r="FU27" s="9">
        <f t="shared" si="13"/>
        <v>9.6</v>
      </c>
      <c r="FV27" s="9">
        <f t="shared" si="13"/>
        <v>0</v>
      </c>
      <c r="FW27" s="9">
        <f t="shared" si="13"/>
        <v>0</v>
      </c>
      <c r="FX27" s="9">
        <f t="shared" si="13"/>
        <v>0</v>
      </c>
      <c r="FY27" s="9">
        <f t="shared" si="13"/>
        <v>0</v>
      </c>
      <c r="FZ27" s="9">
        <f t="shared" si="13"/>
        <v>0</v>
      </c>
      <c r="GA27" s="9">
        <f t="shared" si="13"/>
        <v>0.88</v>
      </c>
      <c r="GB27" s="9">
        <f t="shared" si="13"/>
        <v>0</v>
      </c>
      <c r="GC27" s="17">
        <f t="shared" si="7"/>
        <v>182.02</v>
      </c>
    </row>
    <row r="28" spans="1:185" ht="6.05" customHeight="1" x14ac:dyDescent="0.3"/>
    <row r="29" spans="1:185" ht="11.95" customHeight="1" x14ac:dyDescent="0.3">
      <c r="A29" s="8" t="s">
        <v>10</v>
      </c>
      <c r="B29" s="9">
        <f t="shared" ref="B29:AG29" si="14">B15-B27</f>
        <v>392000</v>
      </c>
      <c r="C29" s="9">
        <f t="shared" si="14"/>
        <v>360000</v>
      </c>
      <c r="D29" s="9">
        <f t="shared" si="14"/>
        <v>150000</v>
      </c>
      <c r="E29" s="9">
        <f t="shared" si="14"/>
        <v>250000</v>
      </c>
      <c r="F29" s="9">
        <f t="shared" si="14"/>
        <v>177000</v>
      </c>
      <c r="G29" s="9">
        <f t="shared" si="14"/>
        <v>3126.68</v>
      </c>
      <c r="H29" s="9">
        <f t="shared" si="14"/>
        <v>180.48</v>
      </c>
      <c r="I29" s="9">
        <f t="shared" si="14"/>
        <v>647.96</v>
      </c>
      <c r="J29" s="9">
        <f t="shared" si="14"/>
        <v>8269.14</v>
      </c>
      <c r="K29" s="9">
        <f t="shared" si="14"/>
        <v>4759.7299999999996</v>
      </c>
      <c r="L29" s="9">
        <f t="shared" si="14"/>
        <v>3368.14</v>
      </c>
      <c r="M29" s="9">
        <f t="shared" si="14"/>
        <v>1469.71</v>
      </c>
      <c r="N29" s="9">
        <f t="shared" si="14"/>
        <v>3918.19</v>
      </c>
      <c r="O29" s="9">
        <f t="shared" si="14"/>
        <v>574.64</v>
      </c>
      <c r="P29" s="9">
        <f t="shared" si="14"/>
        <v>2101.13</v>
      </c>
      <c r="Q29" s="9">
        <f t="shared" si="14"/>
        <v>3614.44</v>
      </c>
      <c r="R29" s="9">
        <f t="shared" si="14"/>
        <v>3074.94</v>
      </c>
      <c r="S29" s="9">
        <f t="shared" si="14"/>
        <v>753.39</v>
      </c>
      <c r="T29" s="9">
        <f t="shared" si="14"/>
        <v>6611.09</v>
      </c>
      <c r="U29" s="9">
        <f t="shared" si="14"/>
        <v>4208.0199999999995</v>
      </c>
      <c r="V29" s="9">
        <f t="shared" si="14"/>
        <v>8002.01</v>
      </c>
      <c r="W29" s="9">
        <f t="shared" si="14"/>
        <v>1330.74</v>
      </c>
      <c r="X29" s="9">
        <f t="shared" si="14"/>
        <v>1657.16</v>
      </c>
      <c r="Y29" s="9">
        <f t="shared" si="14"/>
        <v>1761.51</v>
      </c>
      <c r="Z29" s="9">
        <f t="shared" si="14"/>
        <v>5737.56</v>
      </c>
      <c r="AA29" s="9">
        <f t="shared" si="14"/>
        <v>25.58</v>
      </c>
      <c r="AB29" s="9">
        <f t="shared" si="14"/>
        <v>350</v>
      </c>
      <c r="AC29" s="9">
        <f t="shared" si="14"/>
        <v>730.6</v>
      </c>
      <c r="AD29" s="9">
        <f t="shared" si="14"/>
        <v>113.25999999999999</v>
      </c>
      <c r="AE29" s="9">
        <f t="shared" si="14"/>
        <v>245.49</v>
      </c>
      <c r="AF29" s="9">
        <f t="shared" si="14"/>
        <v>1084.3800000000001</v>
      </c>
      <c r="AG29" s="9">
        <f t="shared" si="14"/>
        <v>151.12</v>
      </c>
      <c r="AH29" s="9">
        <f t="shared" ref="AH29:BM29" si="15">AH15-AH27</f>
        <v>3081.58</v>
      </c>
      <c r="AI29" s="9">
        <f t="shared" si="15"/>
        <v>252.49</v>
      </c>
      <c r="AJ29" s="9">
        <f t="shared" si="15"/>
        <v>1131.6500000000001</v>
      </c>
      <c r="AK29" s="9">
        <f t="shared" si="15"/>
        <v>930.49</v>
      </c>
      <c r="AL29" s="9">
        <f t="shared" si="15"/>
        <v>966.79</v>
      </c>
      <c r="AM29" s="9">
        <f t="shared" si="15"/>
        <v>1059.24</v>
      </c>
      <c r="AN29" s="9">
        <f t="shared" si="15"/>
        <v>3634.34</v>
      </c>
      <c r="AO29" s="9">
        <f t="shared" si="15"/>
        <v>3064.95</v>
      </c>
      <c r="AP29" s="9">
        <f t="shared" si="15"/>
        <v>267.2</v>
      </c>
      <c r="AQ29" s="9">
        <f t="shared" si="15"/>
        <v>154.31</v>
      </c>
      <c r="AR29" s="9">
        <f t="shared" si="15"/>
        <v>774.85</v>
      </c>
      <c r="AS29" s="9">
        <f t="shared" si="15"/>
        <v>1398.4</v>
      </c>
      <c r="AT29" s="9">
        <f t="shared" si="15"/>
        <v>687.38</v>
      </c>
      <c r="AU29" s="9">
        <f t="shared" si="15"/>
        <v>936.16000000000008</v>
      </c>
      <c r="AV29" s="9">
        <f t="shared" si="15"/>
        <v>2299.4599999999996</v>
      </c>
      <c r="AW29" s="9">
        <f t="shared" si="15"/>
        <v>443.72</v>
      </c>
      <c r="AX29" s="9">
        <f t="shared" si="15"/>
        <v>200</v>
      </c>
      <c r="AY29" s="9">
        <f t="shared" si="15"/>
        <v>871.68999999999994</v>
      </c>
      <c r="AZ29" s="9">
        <f t="shared" si="15"/>
        <v>909.14</v>
      </c>
      <c r="BA29" s="9">
        <f t="shared" si="15"/>
        <v>5196.07</v>
      </c>
      <c r="BB29" s="9">
        <f t="shared" si="15"/>
        <v>4362.8</v>
      </c>
      <c r="BC29" s="9">
        <f t="shared" si="15"/>
        <v>1720.44</v>
      </c>
      <c r="BD29" s="9">
        <f t="shared" si="15"/>
        <v>205.2</v>
      </c>
      <c r="BE29" s="9">
        <f t="shared" si="15"/>
        <v>1800.01</v>
      </c>
      <c r="BF29" s="9">
        <f t="shared" si="15"/>
        <v>507.53</v>
      </c>
      <c r="BG29" s="9">
        <f t="shared" si="15"/>
        <v>729.45999999999992</v>
      </c>
      <c r="BH29" s="9">
        <f t="shared" si="15"/>
        <v>282.87</v>
      </c>
      <c r="BI29" s="9">
        <f t="shared" si="15"/>
        <v>1094.1500000000001</v>
      </c>
      <c r="BJ29" s="9">
        <f t="shared" si="15"/>
        <v>9341.84</v>
      </c>
      <c r="BK29" s="9">
        <f t="shared" si="15"/>
        <v>129.02000000000001</v>
      </c>
      <c r="BL29" s="9">
        <f t="shared" si="15"/>
        <v>4764.4800000000005</v>
      </c>
      <c r="BM29" s="9">
        <f t="shared" si="15"/>
        <v>340.34</v>
      </c>
      <c r="BN29" s="9">
        <f t="shared" ref="BN29:CS29" si="16">BN15-BN27</f>
        <v>383.40999999999997</v>
      </c>
      <c r="BO29" s="9">
        <f t="shared" si="16"/>
        <v>2517.54</v>
      </c>
      <c r="BP29" s="9">
        <f t="shared" si="16"/>
        <v>2006.76</v>
      </c>
      <c r="BQ29" s="9">
        <f t="shared" si="16"/>
        <v>2243.7800000000002</v>
      </c>
      <c r="BR29" s="9">
        <f t="shared" si="16"/>
        <v>335.26</v>
      </c>
      <c r="BS29" s="9">
        <f t="shared" si="16"/>
        <v>333.93</v>
      </c>
      <c r="BT29" s="9">
        <f t="shared" si="16"/>
        <v>1490</v>
      </c>
      <c r="BU29" s="9">
        <f t="shared" si="16"/>
        <v>5585.24</v>
      </c>
      <c r="BV29" s="9">
        <f t="shared" si="16"/>
        <v>1689.2</v>
      </c>
      <c r="BW29" s="9">
        <f t="shared" si="16"/>
        <v>484.99</v>
      </c>
      <c r="BX29" s="9">
        <f t="shared" si="16"/>
        <v>3889.4900000000002</v>
      </c>
      <c r="BY29" s="9">
        <f t="shared" si="16"/>
        <v>1890.47</v>
      </c>
      <c r="BZ29" s="9">
        <f t="shared" si="16"/>
        <v>295.96999999999997</v>
      </c>
      <c r="CA29" s="9">
        <f t="shared" si="16"/>
        <v>844.37</v>
      </c>
      <c r="CB29" s="9">
        <f t="shared" si="16"/>
        <v>3351.91</v>
      </c>
      <c r="CC29" s="9">
        <f t="shared" si="16"/>
        <v>560.08000000000004</v>
      </c>
      <c r="CD29" s="9">
        <f t="shared" si="16"/>
        <v>230.38</v>
      </c>
      <c r="CE29" s="9">
        <f t="shared" si="16"/>
        <v>719.25</v>
      </c>
      <c r="CF29" s="9">
        <f t="shared" si="16"/>
        <v>919.61</v>
      </c>
      <c r="CG29" s="9">
        <f t="shared" si="16"/>
        <v>2256.6099999999997</v>
      </c>
      <c r="CH29" s="9">
        <f t="shared" si="16"/>
        <v>3660.6499999999996</v>
      </c>
      <c r="CI29" s="9">
        <f t="shared" si="16"/>
        <v>237</v>
      </c>
      <c r="CJ29" s="9">
        <f t="shared" si="16"/>
        <v>2620.35</v>
      </c>
      <c r="CK29" s="9">
        <f t="shared" si="16"/>
        <v>3931.26</v>
      </c>
      <c r="CL29" s="9">
        <f t="shared" si="16"/>
        <v>1286.07</v>
      </c>
      <c r="CM29" s="9">
        <f t="shared" si="16"/>
        <v>1730.94</v>
      </c>
      <c r="CN29" s="9">
        <f t="shared" si="16"/>
        <v>350.05</v>
      </c>
      <c r="CO29" s="9">
        <f t="shared" si="16"/>
        <v>110.71</v>
      </c>
      <c r="CP29" s="9">
        <f t="shared" si="16"/>
        <v>816.37</v>
      </c>
      <c r="CQ29" s="9">
        <f t="shared" si="16"/>
        <v>731.72</v>
      </c>
      <c r="CR29" s="9">
        <f t="shared" si="16"/>
        <v>299.36</v>
      </c>
      <c r="CS29" s="9">
        <f t="shared" si="16"/>
        <v>2856.02</v>
      </c>
      <c r="CT29" s="9">
        <f t="shared" ref="CT29:DY29" si="17">CT15-CT27</f>
        <v>456.92</v>
      </c>
      <c r="CU29" s="9">
        <f t="shared" si="17"/>
        <v>601.15</v>
      </c>
      <c r="CV29" s="9">
        <f t="shared" si="17"/>
        <v>4306.97</v>
      </c>
      <c r="CW29" s="9">
        <f t="shared" si="17"/>
        <v>793.51</v>
      </c>
      <c r="CX29" s="9">
        <f t="shared" si="17"/>
        <v>448.55</v>
      </c>
      <c r="CY29" s="9">
        <f t="shared" si="17"/>
        <v>1245.8</v>
      </c>
      <c r="CZ29" s="9">
        <f t="shared" si="17"/>
        <v>1383.56</v>
      </c>
      <c r="DA29" s="9">
        <f t="shared" si="17"/>
        <v>249.25</v>
      </c>
      <c r="DB29" s="9">
        <f t="shared" si="17"/>
        <v>2510.2399999999998</v>
      </c>
      <c r="DC29" s="9">
        <f t="shared" si="17"/>
        <v>1785.83</v>
      </c>
      <c r="DD29" s="9">
        <f t="shared" si="17"/>
        <v>129.76</v>
      </c>
      <c r="DE29" s="9">
        <f t="shared" si="17"/>
        <v>250.45</v>
      </c>
      <c r="DF29" s="9">
        <f t="shared" si="17"/>
        <v>915.88</v>
      </c>
      <c r="DG29" s="9">
        <f t="shared" si="17"/>
        <v>773.13</v>
      </c>
      <c r="DH29" s="9">
        <f t="shared" si="17"/>
        <v>648.1</v>
      </c>
      <c r="DI29" s="9">
        <f t="shared" si="17"/>
        <v>120</v>
      </c>
      <c r="DJ29" s="9">
        <f t="shared" si="17"/>
        <v>61.13</v>
      </c>
      <c r="DK29" s="9">
        <f t="shared" si="17"/>
        <v>2123.42</v>
      </c>
      <c r="DL29" s="9">
        <f t="shared" si="17"/>
        <v>50</v>
      </c>
      <c r="DM29" s="9">
        <f t="shared" si="17"/>
        <v>187.5</v>
      </c>
      <c r="DN29" s="9">
        <f t="shared" si="17"/>
        <v>660</v>
      </c>
      <c r="DO29" s="9">
        <f t="shared" si="17"/>
        <v>150</v>
      </c>
      <c r="DP29" s="9">
        <f t="shared" si="17"/>
        <v>1538.7800000000002</v>
      </c>
      <c r="DQ29" s="9">
        <f t="shared" si="17"/>
        <v>2382</v>
      </c>
      <c r="DR29" s="9">
        <f t="shared" si="17"/>
        <v>640.73</v>
      </c>
      <c r="DS29" s="9">
        <f t="shared" si="17"/>
        <v>211.56</v>
      </c>
      <c r="DT29" s="9">
        <f t="shared" si="17"/>
        <v>1395.76</v>
      </c>
      <c r="DU29" s="9">
        <f t="shared" si="17"/>
        <v>1670.47</v>
      </c>
      <c r="DV29" s="9">
        <f t="shared" si="17"/>
        <v>175</v>
      </c>
      <c r="DW29" s="9">
        <f t="shared" si="17"/>
        <v>610.1</v>
      </c>
      <c r="DX29" s="9">
        <f t="shared" si="17"/>
        <v>700.23</v>
      </c>
      <c r="DY29" s="9">
        <f t="shared" si="17"/>
        <v>250.15</v>
      </c>
      <c r="DZ29" s="9">
        <f t="shared" ref="DZ29:FE29" si="18">DZ15-DZ27</f>
        <v>1784.68</v>
      </c>
      <c r="EA29" s="9">
        <f t="shared" si="18"/>
        <v>227.21</v>
      </c>
      <c r="EB29" s="9">
        <f t="shared" si="18"/>
        <v>1932.53</v>
      </c>
      <c r="EC29" s="9">
        <f t="shared" si="18"/>
        <v>158.82</v>
      </c>
      <c r="ED29" s="9">
        <f t="shared" si="18"/>
        <v>350</v>
      </c>
      <c r="EE29" s="9">
        <f t="shared" si="18"/>
        <v>300</v>
      </c>
      <c r="EF29" s="9">
        <f t="shared" si="18"/>
        <v>1471.95</v>
      </c>
      <c r="EG29" s="9">
        <f t="shared" si="18"/>
        <v>1992.17</v>
      </c>
      <c r="EH29" s="9">
        <f t="shared" si="18"/>
        <v>171.25</v>
      </c>
      <c r="EI29" s="9">
        <f t="shared" si="18"/>
        <v>25</v>
      </c>
      <c r="EJ29" s="9">
        <f t="shared" si="18"/>
        <v>484.73</v>
      </c>
      <c r="EK29" s="9">
        <f t="shared" si="18"/>
        <v>742.95</v>
      </c>
      <c r="EL29" s="9">
        <f t="shared" si="18"/>
        <v>684.58</v>
      </c>
      <c r="EM29" s="9">
        <f t="shared" si="18"/>
        <v>1548.25</v>
      </c>
      <c r="EN29" s="9">
        <f t="shared" si="18"/>
        <v>1040.98</v>
      </c>
      <c r="EO29" s="9">
        <f t="shared" si="18"/>
        <v>236.45</v>
      </c>
      <c r="EP29" s="9">
        <f t="shared" si="18"/>
        <v>377.2</v>
      </c>
      <c r="EQ29" s="9">
        <f t="shared" si="18"/>
        <v>1140.24</v>
      </c>
      <c r="ER29" s="9">
        <f t="shared" si="18"/>
        <v>1717.12</v>
      </c>
      <c r="ES29" s="9">
        <f t="shared" si="18"/>
        <v>478.27000000000004</v>
      </c>
      <c r="ET29" s="9">
        <f t="shared" si="18"/>
        <v>994.82</v>
      </c>
      <c r="EU29" s="9">
        <f t="shared" si="18"/>
        <v>2023.97</v>
      </c>
      <c r="EV29" s="9">
        <f t="shared" si="18"/>
        <v>444.51</v>
      </c>
      <c r="EW29" s="9">
        <f t="shared" si="18"/>
        <v>401.8</v>
      </c>
      <c r="EX29" s="9">
        <f t="shared" si="18"/>
        <v>2142.4699999999998</v>
      </c>
      <c r="EY29" s="9">
        <f t="shared" si="18"/>
        <v>609.04</v>
      </c>
      <c r="EZ29" s="9">
        <f t="shared" si="18"/>
        <v>1026.45</v>
      </c>
      <c r="FA29" s="9">
        <f t="shared" si="18"/>
        <v>1256.9100000000001</v>
      </c>
      <c r="FB29" s="9">
        <f t="shared" si="18"/>
        <v>737.09</v>
      </c>
      <c r="FC29" s="9">
        <f t="shared" si="18"/>
        <v>2823.64</v>
      </c>
      <c r="FD29" s="9">
        <f t="shared" si="18"/>
        <v>1056.1099999999999</v>
      </c>
      <c r="FE29" s="9">
        <f t="shared" si="18"/>
        <v>758.71</v>
      </c>
      <c r="FF29" s="9">
        <f t="shared" ref="FF29:GB29" si="19">FF15-FF27</f>
        <v>8135.43</v>
      </c>
      <c r="FG29" s="9">
        <f t="shared" si="19"/>
        <v>985.96</v>
      </c>
      <c r="FH29" s="9">
        <f t="shared" si="19"/>
        <v>578.54999999999995</v>
      </c>
      <c r="FI29" s="9">
        <f t="shared" si="19"/>
        <v>679.22</v>
      </c>
      <c r="FJ29" s="9">
        <f t="shared" si="19"/>
        <v>664.72</v>
      </c>
      <c r="FK29" s="9">
        <f t="shared" si="19"/>
        <v>450</v>
      </c>
      <c r="FL29" s="9">
        <f t="shared" si="19"/>
        <v>498.21</v>
      </c>
      <c r="FM29" s="9">
        <f t="shared" si="19"/>
        <v>376.67</v>
      </c>
      <c r="FN29" s="9">
        <f t="shared" si="19"/>
        <v>3598.89</v>
      </c>
      <c r="FO29" s="9">
        <f t="shared" si="19"/>
        <v>2337.19</v>
      </c>
      <c r="FP29" s="9">
        <f t="shared" si="19"/>
        <v>1641.24</v>
      </c>
      <c r="FQ29" s="9">
        <f t="shared" si="19"/>
        <v>2211.38</v>
      </c>
      <c r="FR29" s="9">
        <f t="shared" si="19"/>
        <v>758.97</v>
      </c>
      <c r="FS29" s="9">
        <f t="shared" si="19"/>
        <v>1115.1000000000001</v>
      </c>
      <c r="FT29" s="9">
        <f t="shared" si="19"/>
        <v>2403.27</v>
      </c>
      <c r="FU29" s="9">
        <f t="shared" si="19"/>
        <v>182.44</v>
      </c>
      <c r="FV29" s="9">
        <f t="shared" si="19"/>
        <v>954</v>
      </c>
      <c r="FW29" s="9">
        <f t="shared" si="19"/>
        <v>1369.95</v>
      </c>
      <c r="FX29" s="9">
        <f t="shared" si="19"/>
        <v>1060</v>
      </c>
      <c r="FY29" s="9">
        <f t="shared" si="19"/>
        <v>1397.52</v>
      </c>
      <c r="FZ29" s="9">
        <f t="shared" si="19"/>
        <v>2959.49</v>
      </c>
      <c r="GA29" s="9">
        <f t="shared" si="19"/>
        <v>16.66</v>
      </c>
      <c r="GB29" s="9">
        <f t="shared" si="19"/>
        <v>219.18</v>
      </c>
      <c r="GC29" s="17">
        <f>SUM(B29:GB29)</f>
        <v>1596223.7599999984</v>
      </c>
    </row>
    <row r="30" spans="1:185" ht="11.95" customHeight="1" x14ac:dyDescent="0.3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0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  <c r="EL30" s="11">
        <v>0</v>
      </c>
      <c r="EM30" s="11">
        <v>0</v>
      </c>
      <c r="EN30" s="11">
        <v>0</v>
      </c>
      <c r="EO30" s="11">
        <v>0</v>
      </c>
      <c r="EP30" s="11">
        <v>0</v>
      </c>
      <c r="EQ30" s="11">
        <v>0</v>
      </c>
      <c r="ER30" s="11">
        <v>0</v>
      </c>
      <c r="ES30" s="11">
        <v>0</v>
      </c>
      <c r="ET30" s="11">
        <v>0</v>
      </c>
      <c r="EU30" s="11">
        <v>0</v>
      </c>
      <c r="EV30" s="11">
        <v>0</v>
      </c>
      <c r="EW30" s="11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1">
        <v>0</v>
      </c>
      <c r="FD30" s="11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1">
        <v>0</v>
      </c>
      <c r="FM30" s="11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1">
        <v>0</v>
      </c>
      <c r="FU30" s="11">
        <v>0</v>
      </c>
      <c r="FV30" s="11">
        <v>0</v>
      </c>
      <c r="FW30" s="11">
        <v>0</v>
      </c>
      <c r="FX30" s="11">
        <v>0</v>
      </c>
      <c r="FY30" s="11">
        <v>0</v>
      </c>
      <c r="FZ30" s="11">
        <v>0</v>
      </c>
      <c r="GA30" s="11">
        <v>0</v>
      </c>
      <c r="GB30" s="11">
        <v>0</v>
      </c>
      <c r="GC30" s="14">
        <f>SUM(B30:GB30)</f>
        <v>0</v>
      </c>
    </row>
    <row r="31" spans="1:185" ht="11.95" customHeight="1" x14ac:dyDescent="0.3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0</v>
      </c>
      <c r="EL31" s="11">
        <v>0</v>
      </c>
      <c r="EM31" s="11">
        <v>0</v>
      </c>
      <c r="EN31" s="11">
        <v>0</v>
      </c>
      <c r="EO31" s="11">
        <v>0</v>
      </c>
      <c r="EP31" s="11">
        <v>0</v>
      </c>
      <c r="EQ31" s="11">
        <v>0</v>
      </c>
      <c r="ER31" s="11">
        <v>0</v>
      </c>
      <c r="ES31" s="11">
        <v>0</v>
      </c>
      <c r="ET31" s="11">
        <v>0</v>
      </c>
      <c r="EU31" s="11">
        <v>0</v>
      </c>
      <c r="EV31" s="11">
        <v>0</v>
      </c>
      <c r="EW31" s="11">
        <v>0</v>
      </c>
      <c r="EX31" s="11">
        <v>0</v>
      </c>
      <c r="EY31" s="11">
        <v>0</v>
      </c>
      <c r="EZ31" s="11">
        <v>0</v>
      </c>
      <c r="FA31" s="11">
        <v>0</v>
      </c>
      <c r="FB31" s="11">
        <v>0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v>0</v>
      </c>
      <c r="FJ31" s="11">
        <v>0</v>
      </c>
      <c r="FK31" s="11">
        <v>0</v>
      </c>
      <c r="FL31" s="11">
        <v>0</v>
      </c>
      <c r="FM31" s="11">
        <v>0</v>
      </c>
      <c r="FN31" s="11">
        <v>0</v>
      </c>
      <c r="FO31" s="11">
        <v>0</v>
      </c>
      <c r="FP31" s="11">
        <v>0</v>
      </c>
      <c r="FQ31" s="11">
        <v>0</v>
      </c>
      <c r="FR31" s="11">
        <v>0</v>
      </c>
      <c r="FS31" s="11">
        <v>0</v>
      </c>
      <c r="FT31" s="11">
        <v>0</v>
      </c>
      <c r="FU31" s="11">
        <v>0</v>
      </c>
      <c r="FV31" s="11">
        <v>0</v>
      </c>
      <c r="FW31" s="11">
        <v>0</v>
      </c>
      <c r="FX31" s="11">
        <v>0</v>
      </c>
      <c r="FY31" s="11">
        <v>0</v>
      </c>
      <c r="FZ31" s="11">
        <v>0</v>
      </c>
      <c r="GA31" s="11">
        <v>0</v>
      </c>
      <c r="GB31" s="11">
        <v>0</v>
      </c>
      <c r="GC31" s="14">
        <f>SUM(B31:GB31)</f>
        <v>0</v>
      </c>
    </row>
    <row r="32" spans="1:185" ht="11.95" customHeight="1" x14ac:dyDescent="0.3">
      <c r="A32" s="1" t="s">
        <v>13</v>
      </c>
      <c r="B32" s="9">
        <f t="shared" ref="B32:AG32" si="20">B29-SUM(B30:B31)</f>
        <v>392000</v>
      </c>
      <c r="C32" s="9">
        <f t="shared" si="20"/>
        <v>360000</v>
      </c>
      <c r="D32" s="9">
        <f t="shared" si="20"/>
        <v>150000</v>
      </c>
      <c r="E32" s="9">
        <f t="shared" si="20"/>
        <v>250000</v>
      </c>
      <c r="F32" s="9">
        <f t="shared" si="20"/>
        <v>177000</v>
      </c>
      <c r="G32" s="9">
        <f t="shared" si="20"/>
        <v>3126.68</v>
      </c>
      <c r="H32" s="9">
        <f t="shared" si="20"/>
        <v>180.48</v>
      </c>
      <c r="I32" s="9">
        <f t="shared" si="20"/>
        <v>647.96</v>
      </c>
      <c r="J32" s="9">
        <f t="shared" si="20"/>
        <v>8269.14</v>
      </c>
      <c r="K32" s="9">
        <f t="shared" si="20"/>
        <v>4759.7299999999996</v>
      </c>
      <c r="L32" s="9">
        <f t="shared" si="20"/>
        <v>3368.14</v>
      </c>
      <c r="M32" s="9">
        <f t="shared" si="20"/>
        <v>1469.71</v>
      </c>
      <c r="N32" s="9">
        <f t="shared" si="20"/>
        <v>3918.19</v>
      </c>
      <c r="O32" s="9">
        <f t="shared" si="20"/>
        <v>574.64</v>
      </c>
      <c r="P32" s="9">
        <f t="shared" si="20"/>
        <v>2101.13</v>
      </c>
      <c r="Q32" s="9">
        <f t="shared" si="20"/>
        <v>3614.44</v>
      </c>
      <c r="R32" s="9">
        <f t="shared" si="20"/>
        <v>3074.94</v>
      </c>
      <c r="S32" s="9">
        <f t="shared" si="20"/>
        <v>753.39</v>
      </c>
      <c r="T32" s="9">
        <f t="shared" si="20"/>
        <v>6611.09</v>
      </c>
      <c r="U32" s="9">
        <f t="shared" si="20"/>
        <v>4208.0199999999995</v>
      </c>
      <c r="V32" s="9">
        <f t="shared" si="20"/>
        <v>8002.01</v>
      </c>
      <c r="W32" s="9">
        <f t="shared" si="20"/>
        <v>1330.74</v>
      </c>
      <c r="X32" s="9">
        <f t="shared" si="20"/>
        <v>1657.16</v>
      </c>
      <c r="Y32" s="9">
        <f t="shared" si="20"/>
        <v>1761.51</v>
      </c>
      <c r="Z32" s="9">
        <f t="shared" si="20"/>
        <v>5737.56</v>
      </c>
      <c r="AA32" s="9">
        <f t="shared" si="20"/>
        <v>25.58</v>
      </c>
      <c r="AB32" s="9">
        <f t="shared" si="20"/>
        <v>350</v>
      </c>
      <c r="AC32" s="9">
        <f t="shared" si="20"/>
        <v>730.6</v>
      </c>
      <c r="AD32" s="9">
        <f t="shared" si="20"/>
        <v>113.25999999999999</v>
      </c>
      <c r="AE32" s="9">
        <f t="shared" si="20"/>
        <v>245.49</v>
      </c>
      <c r="AF32" s="9">
        <f t="shared" si="20"/>
        <v>1084.3800000000001</v>
      </c>
      <c r="AG32" s="9">
        <f t="shared" si="20"/>
        <v>151.12</v>
      </c>
      <c r="AH32" s="9">
        <f t="shared" ref="AH32:BM32" si="21">AH29-SUM(AH30:AH31)</f>
        <v>3081.58</v>
      </c>
      <c r="AI32" s="9">
        <f t="shared" si="21"/>
        <v>252.49</v>
      </c>
      <c r="AJ32" s="9">
        <f t="shared" si="21"/>
        <v>1131.6500000000001</v>
      </c>
      <c r="AK32" s="9">
        <f t="shared" si="21"/>
        <v>930.49</v>
      </c>
      <c r="AL32" s="9">
        <f t="shared" si="21"/>
        <v>966.79</v>
      </c>
      <c r="AM32" s="9">
        <f t="shared" si="21"/>
        <v>1059.24</v>
      </c>
      <c r="AN32" s="9">
        <f t="shared" si="21"/>
        <v>3634.34</v>
      </c>
      <c r="AO32" s="9">
        <f t="shared" si="21"/>
        <v>3064.95</v>
      </c>
      <c r="AP32" s="9">
        <f t="shared" si="21"/>
        <v>267.2</v>
      </c>
      <c r="AQ32" s="9">
        <f t="shared" si="21"/>
        <v>154.31</v>
      </c>
      <c r="AR32" s="9">
        <f t="shared" si="21"/>
        <v>774.85</v>
      </c>
      <c r="AS32" s="9">
        <f t="shared" si="21"/>
        <v>1398.4</v>
      </c>
      <c r="AT32" s="9">
        <f t="shared" si="21"/>
        <v>687.38</v>
      </c>
      <c r="AU32" s="9">
        <f t="shared" si="21"/>
        <v>936.16000000000008</v>
      </c>
      <c r="AV32" s="9">
        <f t="shared" si="21"/>
        <v>2299.4599999999996</v>
      </c>
      <c r="AW32" s="9">
        <f t="shared" si="21"/>
        <v>443.72</v>
      </c>
      <c r="AX32" s="9">
        <f t="shared" si="21"/>
        <v>200</v>
      </c>
      <c r="AY32" s="9">
        <f t="shared" si="21"/>
        <v>871.68999999999994</v>
      </c>
      <c r="AZ32" s="9">
        <f t="shared" si="21"/>
        <v>909.14</v>
      </c>
      <c r="BA32" s="9">
        <f t="shared" si="21"/>
        <v>5196.07</v>
      </c>
      <c r="BB32" s="9">
        <f t="shared" si="21"/>
        <v>4362.8</v>
      </c>
      <c r="BC32" s="9">
        <f t="shared" si="21"/>
        <v>1720.44</v>
      </c>
      <c r="BD32" s="9">
        <f t="shared" si="21"/>
        <v>205.2</v>
      </c>
      <c r="BE32" s="9">
        <f t="shared" si="21"/>
        <v>1800.01</v>
      </c>
      <c r="BF32" s="9">
        <f t="shared" si="21"/>
        <v>507.53</v>
      </c>
      <c r="BG32" s="9">
        <f t="shared" si="21"/>
        <v>729.45999999999992</v>
      </c>
      <c r="BH32" s="9">
        <f t="shared" si="21"/>
        <v>282.87</v>
      </c>
      <c r="BI32" s="9">
        <f t="shared" si="21"/>
        <v>1094.1500000000001</v>
      </c>
      <c r="BJ32" s="9">
        <f t="shared" si="21"/>
        <v>9341.84</v>
      </c>
      <c r="BK32" s="9">
        <f t="shared" si="21"/>
        <v>129.02000000000001</v>
      </c>
      <c r="BL32" s="9">
        <f t="shared" si="21"/>
        <v>4764.4800000000005</v>
      </c>
      <c r="BM32" s="9">
        <f t="shared" si="21"/>
        <v>340.34</v>
      </c>
      <c r="BN32" s="9">
        <f t="shared" ref="BN32:CS32" si="22">BN29-SUM(BN30:BN31)</f>
        <v>383.40999999999997</v>
      </c>
      <c r="BO32" s="9">
        <f t="shared" si="22"/>
        <v>2517.54</v>
      </c>
      <c r="BP32" s="9">
        <f t="shared" si="22"/>
        <v>2006.76</v>
      </c>
      <c r="BQ32" s="9">
        <f t="shared" si="22"/>
        <v>2243.7800000000002</v>
      </c>
      <c r="BR32" s="9">
        <f t="shared" si="22"/>
        <v>335.26</v>
      </c>
      <c r="BS32" s="9">
        <f t="shared" si="22"/>
        <v>333.93</v>
      </c>
      <c r="BT32" s="9">
        <f t="shared" si="22"/>
        <v>1490</v>
      </c>
      <c r="BU32" s="9">
        <f t="shared" si="22"/>
        <v>5585.24</v>
      </c>
      <c r="BV32" s="9">
        <f t="shared" si="22"/>
        <v>1689.2</v>
      </c>
      <c r="BW32" s="9">
        <f t="shared" si="22"/>
        <v>484.99</v>
      </c>
      <c r="BX32" s="9">
        <f t="shared" si="22"/>
        <v>3889.4900000000002</v>
      </c>
      <c r="BY32" s="9">
        <f t="shared" si="22"/>
        <v>1890.47</v>
      </c>
      <c r="BZ32" s="9">
        <f t="shared" si="22"/>
        <v>295.96999999999997</v>
      </c>
      <c r="CA32" s="9">
        <f t="shared" si="22"/>
        <v>844.37</v>
      </c>
      <c r="CB32" s="9">
        <f t="shared" si="22"/>
        <v>3351.91</v>
      </c>
      <c r="CC32" s="9">
        <f t="shared" si="22"/>
        <v>560.08000000000004</v>
      </c>
      <c r="CD32" s="9">
        <f t="shared" si="22"/>
        <v>230.38</v>
      </c>
      <c r="CE32" s="9">
        <f t="shared" si="22"/>
        <v>719.25</v>
      </c>
      <c r="CF32" s="9">
        <f t="shared" si="22"/>
        <v>919.61</v>
      </c>
      <c r="CG32" s="9">
        <f t="shared" si="22"/>
        <v>2256.6099999999997</v>
      </c>
      <c r="CH32" s="9">
        <f t="shared" si="22"/>
        <v>3660.6499999999996</v>
      </c>
      <c r="CI32" s="9">
        <f t="shared" si="22"/>
        <v>237</v>
      </c>
      <c r="CJ32" s="9">
        <f t="shared" si="22"/>
        <v>2620.35</v>
      </c>
      <c r="CK32" s="9">
        <f t="shared" si="22"/>
        <v>3931.26</v>
      </c>
      <c r="CL32" s="9">
        <f t="shared" si="22"/>
        <v>1286.07</v>
      </c>
      <c r="CM32" s="9">
        <f t="shared" si="22"/>
        <v>1730.94</v>
      </c>
      <c r="CN32" s="9">
        <f t="shared" si="22"/>
        <v>350.05</v>
      </c>
      <c r="CO32" s="9">
        <f t="shared" si="22"/>
        <v>110.71</v>
      </c>
      <c r="CP32" s="9">
        <f t="shared" si="22"/>
        <v>816.37</v>
      </c>
      <c r="CQ32" s="9">
        <f t="shared" si="22"/>
        <v>731.72</v>
      </c>
      <c r="CR32" s="9">
        <f t="shared" si="22"/>
        <v>299.36</v>
      </c>
      <c r="CS32" s="9">
        <f t="shared" si="22"/>
        <v>2856.02</v>
      </c>
      <c r="CT32" s="9">
        <f t="shared" ref="CT32:DY32" si="23">CT29-SUM(CT30:CT31)</f>
        <v>456.92</v>
      </c>
      <c r="CU32" s="9">
        <f t="shared" si="23"/>
        <v>601.15</v>
      </c>
      <c r="CV32" s="9">
        <f t="shared" si="23"/>
        <v>4306.97</v>
      </c>
      <c r="CW32" s="9">
        <f t="shared" si="23"/>
        <v>793.51</v>
      </c>
      <c r="CX32" s="9">
        <f t="shared" si="23"/>
        <v>448.55</v>
      </c>
      <c r="CY32" s="9">
        <f t="shared" si="23"/>
        <v>1245.8</v>
      </c>
      <c r="CZ32" s="9">
        <f t="shared" si="23"/>
        <v>1383.56</v>
      </c>
      <c r="DA32" s="9">
        <f t="shared" si="23"/>
        <v>249.25</v>
      </c>
      <c r="DB32" s="9">
        <f t="shared" si="23"/>
        <v>2510.2399999999998</v>
      </c>
      <c r="DC32" s="9">
        <f t="shared" si="23"/>
        <v>1785.83</v>
      </c>
      <c r="DD32" s="9">
        <f t="shared" si="23"/>
        <v>129.76</v>
      </c>
      <c r="DE32" s="9">
        <f t="shared" si="23"/>
        <v>250.45</v>
      </c>
      <c r="DF32" s="9">
        <f t="shared" si="23"/>
        <v>915.88</v>
      </c>
      <c r="DG32" s="9">
        <f t="shared" si="23"/>
        <v>773.13</v>
      </c>
      <c r="DH32" s="9">
        <f t="shared" si="23"/>
        <v>648.1</v>
      </c>
      <c r="DI32" s="9">
        <f t="shared" si="23"/>
        <v>120</v>
      </c>
      <c r="DJ32" s="9">
        <f t="shared" si="23"/>
        <v>61.13</v>
      </c>
      <c r="DK32" s="9">
        <f t="shared" si="23"/>
        <v>2123.42</v>
      </c>
      <c r="DL32" s="9">
        <f t="shared" si="23"/>
        <v>50</v>
      </c>
      <c r="DM32" s="9">
        <f t="shared" si="23"/>
        <v>187.5</v>
      </c>
      <c r="DN32" s="9">
        <f t="shared" si="23"/>
        <v>660</v>
      </c>
      <c r="DO32" s="9">
        <f t="shared" si="23"/>
        <v>150</v>
      </c>
      <c r="DP32" s="9">
        <f t="shared" si="23"/>
        <v>1538.7800000000002</v>
      </c>
      <c r="DQ32" s="9">
        <f t="shared" si="23"/>
        <v>2382</v>
      </c>
      <c r="DR32" s="9">
        <f t="shared" si="23"/>
        <v>640.73</v>
      </c>
      <c r="DS32" s="9">
        <f t="shared" si="23"/>
        <v>211.56</v>
      </c>
      <c r="DT32" s="9">
        <f t="shared" si="23"/>
        <v>1395.76</v>
      </c>
      <c r="DU32" s="9">
        <f t="shared" si="23"/>
        <v>1670.47</v>
      </c>
      <c r="DV32" s="9">
        <f t="shared" si="23"/>
        <v>175</v>
      </c>
      <c r="DW32" s="9">
        <f t="shared" si="23"/>
        <v>610.1</v>
      </c>
      <c r="DX32" s="9">
        <f t="shared" si="23"/>
        <v>700.23</v>
      </c>
      <c r="DY32" s="9">
        <f t="shared" si="23"/>
        <v>250.15</v>
      </c>
      <c r="DZ32" s="9">
        <f t="shared" ref="DZ32:FE32" si="24">DZ29-SUM(DZ30:DZ31)</f>
        <v>1784.68</v>
      </c>
      <c r="EA32" s="9">
        <f t="shared" si="24"/>
        <v>227.21</v>
      </c>
      <c r="EB32" s="9">
        <f t="shared" si="24"/>
        <v>1932.53</v>
      </c>
      <c r="EC32" s="9">
        <f t="shared" si="24"/>
        <v>158.82</v>
      </c>
      <c r="ED32" s="9">
        <f t="shared" si="24"/>
        <v>350</v>
      </c>
      <c r="EE32" s="9">
        <f t="shared" si="24"/>
        <v>300</v>
      </c>
      <c r="EF32" s="9">
        <f t="shared" si="24"/>
        <v>1471.95</v>
      </c>
      <c r="EG32" s="9">
        <f t="shared" si="24"/>
        <v>1992.17</v>
      </c>
      <c r="EH32" s="9">
        <f t="shared" si="24"/>
        <v>171.25</v>
      </c>
      <c r="EI32" s="9">
        <f t="shared" si="24"/>
        <v>25</v>
      </c>
      <c r="EJ32" s="9">
        <f t="shared" si="24"/>
        <v>484.73</v>
      </c>
      <c r="EK32" s="9">
        <f t="shared" si="24"/>
        <v>742.95</v>
      </c>
      <c r="EL32" s="9">
        <f t="shared" si="24"/>
        <v>684.58</v>
      </c>
      <c r="EM32" s="9">
        <f t="shared" si="24"/>
        <v>1548.25</v>
      </c>
      <c r="EN32" s="9">
        <f t="shared" si="24"/>
        <v>1040.98</v>
      </c>
      <c r="EO32" s="9">
        <f t="shared" si="24"/>
        <v>236.45</v>
      </c>
      <c r="EP32" s="9">
        <f t="shared" si="24"/>
        <v>377.2</v>
      </c>
      <c r="EQ32" s="9">
        <f t="shared" si="24"/>
        <v>1140.24</v>
      </c>
      <c r="ER32" s="9">
        <f t="shared" si="24"/>
        <v>1717.12</v>
      </c>
      <c r="ES32" s="9">
        <f t="shared" si="24"/>
        <v>478.27000000000004</v>
      </c>
      <c r="ET32" s="9">
        <f t="shared" si="24"/>
        <v>994.82</v>
      </c>
      <c r="EU32" s="9">
        <f t="shared" si="24"/>
        <v>2023.97</v>
      </c>
      <c r="EV32" s="9">
        <f t="shared" si="24"/>
        <v>444.51</v>
      </c>
      <c r="EW32" s="9">
        <f t="shared" si="24"/>
        <v>401.8</v>
      </c>
      <c r="EX32" s="9">
        <f t="shared" si="24"/>
        <v>2142.4699999999998</v>
      </c>
      <c r="EY32" s="9">
        <f t="shared" si="24"/>
        <v>609.04</v>
      </c>
      <c r="EZ32" s="9">
        <f t="shared" si="24"/>
        <v>1026.45</v>
      </c>
      <c r="FA32" s="9">
        <f t="shared" si="24"/>
        <v>1256.9100000000001</v>
      </c>
      <c r="FB32" s="9">
        <f t="shared" si="24"/>
        <v>737.09</v>
      </c>
      <c r="FC32" s="9">
        <f t="shared" si="24"/>
        <v>2823.64</v>
      </c>
      <c r="FD32" s="9">
        <f t="shared" si="24"/>
        <v>1056.1099999999999</v>
      </c>
      <c r="FE32" s="9">
        <f t="shared" si="24"/>
        <v>758.71</v>
      </c>
      <c r="FF32" s="9">
        <f t="shared" ref="FF32:GK32" si="25">FF29-SUM(FF30:FF31)</f>
        <v>8135.43</v>
      </c>
      <c r="FG32" s="9">
        <f t="shared" si="25"/>
        <v>985.96</v>
      </c>
      <c r="FH32" s="9">
        <f t="shared" si="25"/>
        <v>578.54999999999995</v>
      </c>
      <c r="FI32" s="9">
        <f t="shared" si="25"/>
        <v>679.22</v>
      </c>
      <c r="FJ32" s="9">
        <f t="shared" si="25"/>
        <v>664.72</v>
      </c>
      <c r="FK32" s="9">
        <f t="shared" si="25"/>
        <v>450</v>
      </c>
      <c r="FL32" s="9">
        <f t="shared" si="25"/>
        <v>498.21</v>
      </c>
      <c r="FM32" s="9">
        <f t="shared" si="25"/>
        <v>376.67</v>
      </c>
      <c r="FN32" s="9">
        <f t="shared" si="25"/>
        <v>3598.89</v>
      </c>
      <c r="FO32" s="9">
        <f t="shared" si="25"/>
        <v>2337.19</v>
      </c>
      <c r="FP32" s="9">
        <f t="shared" si="25"/>
        <v>1641.24</v>
      </c>
      <c r="FQ32" s="9">
        <f t="shared" si="25"/>
        <v>2211.38</v>
      </c>
      <c r="FR32" s="9">
        <f t="shared" si="25"/>
        <v>758.97</v>
      </c>
      <c r="FS32" s="9">
        <f t="shared" si="25"/>
        <v>1115.1000000000001</v>
      </c>
      <c r="FT32" s="9">
        <f t="shared" si="25"/>
        <v>2403.27</v>
      </c>
      <c r="FU32" s="9">
        <f t="shared" si="25"/>
        <v>182.44</v>
      </c>
      <c r="FV32" s="9">
        <f t="shared" si="25"/>
        <v>954</v>
      </c>
      <c r="FW32" s="9">
        <f t="shared" si="25"/>
        <v>1369.95</v>
      </c>
      <c r="FX32" s="9">
        <f t="shared" si="25"/>
        <v>1060</v>
      </c>
      <c r="FY32" s="9">
        <f t="shared" si="25"/>
        <v>1397.52</v>
      </c>
      <c r="FZ32" s="9">
        <f t="shared" si="25"/>
        <v>2959.49</v>
      </c>
      <c r="GA32" s="9">
        <f t="shared" si="25"/>
        <v>16.66</v>
      </c>
      <c r="GB32" s="9">
        <f t="shared" si="25"/>
        <v>219.18</v>
      </c>
      <c r="GC32" s="17">
        <f>SUM(B32:GB32)</f>
        <v>1596223.7599999984</v>
      </c>
    </row>
    <row r="33" spans="2:10" ht="11.95" customHeight="1" x14ac:dyDescent="0.3"/>
    <row r="34" spans="2:10" ht="11.95" customHeight="1" x14ac:dyDescent="0.3">
      <c r="B34" s="18" t="s">
        <v>16</v>
      </c>
      <c r="C34" s="22"/>
      <c r="D34" s="22"/>
      <c r="E34" s="22"/>
    </row>
    <row r="35" spans="2:10" ht="11.95" customHeight="1" x14ac:dyDescent="0.3">
      <c r="B35" s="18" t="s">
        <v>17</v>
      </c>
      <c r="C35" s="22"/>
      <c r="D35" s="22"/>
      <c r="E35" s="22"/>
    </row>
    <row r="36" spans="2:10" ht="11.95" customHeight="1" x14ac:dyDescent="0.3">
      <c r="B36" s="18" t="s">
        <v>18</v>
      </c>
      <c r="C36" s="22"/>
      <c r="D36" s="22"/>
      <c r="E36" s="22"/>
      <c r="F36" s="23" t="s">
        <v>19</v>
      </c>
      <c r="G36" s="23"/>
      <c r="H36" s="23"/>
      <c r="I36" s="24" t="s">
        <v>20</v>
      </c>
      <c r="J36" s="22"/>
    </row>
    <row r="37" spans="2:10" ht="11.95" customHeight="1" x14ac:dyDescent="0.3"/>
    <row r="38" spans="2:10" ht="11.95" customHeight="1" x14ac:dyDescent="0.3">
      <c r="B38" s="13"/>
      <c r="C38" s="13"/>
      <c r="D38" s="13"/>
      <c r="F38" s="13"/>
      <c r="G38" s="13"/>
      <c r="H38" s="13"/>
      <c r="I38" s="24" t="s">
        <v>21</v>
      </c>
      <c r="J38" s="22"/>
    </row>
    <row r="39" spans="2:10" ht="11.95" customHeight="1" x14ac:dyDescent="0.3">
      <c r="B39" s="18" t="s">
        <v>22</v>
      </c>
      <c r="C39" s="22"/>
      <c r="D39" s="22"/>
      <c r="E39" s="22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MADISON COUNTY</oddHeader>
    <evenHeader>&amp;CAUDITOR'S OFFICE, MADISON COUNTY
STATEMENT OF SEMI-ANNUAL APPORTIONMENT OF TAXES
MADE AT THE FIRST HALF REAL ESTATE SETTLEMENT TAX YEAR 2025, WITH THE COUNTY TREASURER FOR MADISON COUNTY</evenHeader>
    <firstHeader>&amp;CAUDITOR'S OFFICE, MADISON COUNTY
STATEMENT OF SEMI-ANNUAL APPORTIONMENT OF TAXES
MADE AT THE FIRST HALF REAL ESTATE SETTLEMENT TAX YEAR 2025, WITH THE COUNTY TREASURER FOR MADISON COUNTY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2" width="11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389</v>
      </c>
      <c r="C2" s="1" t="s">
        <v>1</v>
      </c>
    </row>
    <row r="3" spans="1:3" ht="11.95" customHeight="1" x14ac:dyDescent="0.3">
      <c r="A3" s="1" t="s">
        <v>2</v>
      </c>
      <c r="B3" s="4" t="s">
        <v>390</v>
      </c>
    </row>
    <row r="4" spans="1:3" ht="11.95" customHeight="1" x14ac:dyDescent="0.3">
      <c r="A4" s="5" t="s">
        <v>3</v>
      </c>
      <c r="B4" s="6">
        <v>16874.150000000001</v>
      </c>
      <c r="C4" s="15">
        <f t="shared" ref="C4:C15" si="0">SUM(B4)</f>
        <v>16874.150000000001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16874.150000000001</v>
      </c>
      <c r="C15" s="17">
        <f t="shared" si="0"/>
        <v>16874.150000000001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843.7</v>
      </c>
      <c r="C19" s="14">
        <f t="shared" si="1"/>
        <v>843.7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843.7</v>
      </c>
      <c r="C27" s="17">
        <f t="shared" si="1"/>
        <v>843.7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16030.45</v>
      </c>
      <c r="C29" s="17">
        <f>SUM(B29)</f>
        <v>16030.45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16030.45</v>
      </c>
      <c r="C32" s="17">
        <f>SUM(B32)</f>
        <v>16030.45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JEFFERSON TWP</oddHeader>
    <evenHeader>&amp;CAUDITOR'S OFFICE, MADISON COUNTY
STATEMENT OF SEMI-ANNUAL APPORTIONMENT OF TAXES
MADE AT THE FIRST HALF REAL ESTATE SETTLEMENT TAX YEAR 2025, WITH THE COUNTY TREASURER FOR JEFFERSON TWP</evenHeader>
    <firstHeader>&amp;CAUDITOR'S OFFICE, MADISON COUNTY
STATEMENT OF SEMI-ANNUAL APPORTIONMENT OF TAXES
MADE AT THE FIRST HALF REAL ESTATE SETTLEMENT TAX YEAR 2025, WITH THE COUNTY TREASURER FOR JEFFERSON TWP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2" width="12.5546875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391</v>
      </c>
      <c r="C2" s="1" t="s">
        <v>1</v>
      </c>
    </row>
    <row r="3" spans="1:3" ht="11.95" customHeight="1" x14ac:dyDescent="0.3">
      <c r="A3" s="1" t="s">
        <v>2</v>
      </c>
      <c r="B3" s="4" t="s">
        <v>392</v>
      </c>
    </row>
    <row r="4" spans="1:3" ht="11.95" customHeight="1" x14ac:dyDescent="0.3">
      <c r="A4" s="5" t="s">
        <v>3</v>
      </c>
      <c r="B4" s="6">
        <v>2178.75</v>
      </c>
      <c r="C4" s="15">
        <f t="shared" ref="C4:C15" si="0">SUM(B4)</f>
        <v>2178.75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2178.75</v>
      </c>
      <c r="C15" s="17">
        <f t="shared" si="0"/>
        <v>2178.75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108.94</v>
      </c>
      <c r="C19" s="14">
        <f t="shared" si="1"/>
        <v>108.94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108.94</v>
      </c>
      <c r="C27" s="17">
        <f t="shared" si="1"/>
        <v>108.94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2069.81</v>
      </c>
      <c r="C29" s="17">
        <f>SUM(B29)</f>
        <v>2069.81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2069.81</v>
      </c>
      <c r="C32" s="17">
        <f>SUM(B32)</f>
        <v>2069.81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JEFFERSON CORP</oddHeader>
    <evenHeader>&amp;CAUDITOR'S OFFICE, MADISON COUNTY
STATEMENT OF SEMI-ANNUAL APPORTIONMENT OF TAXES
MADE AT THE FIRST HALF REAL ESTATE SETTLEMENT TAX YEAR 2025, WITH THE COUNTY TREASURER FOR JEFFERSON CORP</evenHeader>
    <firstHeader>&amp;CAUDITOR'S OFFICE, MADISON COUNTY
STATEMENT OF SEMI-ANNUAL APPORTIONMENT OF TAXES
MADE AT THE FIRST HALF REAL ESTATE SETTLEMENT TAX YEAR 2025, WITH THE COUNTY TREASURER FOR JEFFERSON CORP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3" width="11" style="2" customWidth="1"/>
    <col min="4" max="4" width="11" customWidth="1"/>
  </cols>
  <sheetData>
    <row r="2" spans="1:4" ht="51.05" customHeight="1" x14ac:dyDescent="0.3">
      <c r="A2" s="1" t="s">
        <v>0</v>
      </c>
      <c r="B2" s="3" t="s">
        <v>393</v>
      </c>
      <c r="C2" s="3" t="s">
        <v>394</v>
      </c>
      <c r="D2" s="1" t="s">
        <v>1</v>
      </c>
    </row>
    <row r="3" spans="1:4" ht="11.95" customHeight="1" x14ac:dyDescent="0.3">
      <c r="A3" s="1" t="s">
        <v>2</v>
      </c>
      <c r="B3" s="4" t="s">
        <v>395</v>
      </c>
      <c r="C3" s="4" t="s">
        <v>396</v>
      </c>
    </row>
    <row r="4" spans="1:4" ht="11.95" customHeight="1" x14ac:dyDescent="0.3">
      <c r="A4" s="5" t="s">
        <v>3</v>
      </c>
      <c r="B4" s="6">
        <v>5073.12</v>
      </c>
      <c r="C4" s="6">
        <v>28394.52</v>
      </c>
      <c r="D4" s="15">
        <f t="shared" ref="D4:D15" si="0">SUM(B4:C4)</f>
        <v>33467.64</v>
      </c>
    </row>
    <row r="5" spans="1:4" ht="11.95" customHeight="1" x14ac:dyDescent="0.3">
      <c r="A5" s="7" t="s">
        <v>4</v>
      </c>
      <c r="D5" s="14">
        <f t="shared" si="0"/>
        <v>0</v>
      </c>
    </row>
    <row r="6" spans="1:4" ht="11.95" customHeight="1" x14ac:dyDescent="0.3">
      <c r="A6" s="7" t="s">
        <v>4</v>
      </c>
      <c r="D6" s="14">
        <f t="shared" si="0"/>
        <v>0</v>
      </c>
    </row>
    <row r="7" spans="1:4" ht="11.95" customHeight="1" x14ac:dyDescent="0.3">
      <c r="A7" s="7" t="s">
        <v>4</v>
      </c>
      <c r="D7" s="14">
        <f t="shared" si="0"/>
        <v>0</v>
      </c>
    </row>
    <row r="8" spans="1:4" ht="11.95" customHeight="1" x14ac:dyDescent="0.3">
      <c r="A8" s="7" t="s">
        <v>4</v>
      </c>
      <c r="D8" s="14">
        <f t="shared" si="0"/>
        <v>0</v>
      </c>
    </row>
    <row r="9" spans="1:4" ht="11.95" customHeight="1" x14ac:dyDescent="0.3">
      <c r="A9" s="7" t="s">
        <v>4</v>
      </c>
      <c r="D9" s="14">
        <f t="shared" si="0"/>
        <v>0</v>
      </c>
    </row>
    <row r="10" spans="1:4" ht="11.95" customHeight="1" x14ac:dyDescent="0.3">
      <c r="A10" s="7" t="s">
        <v>4</v>
      </c>
      <c r="D10" s="14">
        <f t="shared" si="0"/>
        <v>0</v>
      </c>
    </row>
    <row r="11" spans="1:4" ht="11.95" customHeight="1" x14ac:dyDescent="0.3">
      <c r="A11" s="7" t="s">
        <v>4</v>
      </c>
      <c r="D11" s="14">
        <f t="shared" si="0"/>
        <v>0</v>
      </c>
    </row>
    <row r="12" spans="1:4" ht="11.95" customHeight="1" x14ac:dyDescent="0.3">
      <c r="A12" s="7" t="s">
        <v>4</v>
      </c>
      <c r="D12" s="14">
        <f t="shared" si="0"/>
        <v>0</v>
      </c>
    </row>
    <row r="13" spans="1:4" ht="11.95" customHeight="1" x14ac:dyDescent="0.3">
      <c r="A13" s="7" t="s">
        <v>4</v>
      </c>
      <c r="D13" s="14">
        <f t="shared" si="0"/>
        <v>0</v>
      </c>
    </row>
    <row r="14" spans="1:4" ht="11.95" customHeight="1" x14ac:dyDescent="0.3">
      <c r="A14" s="7" t="s">
        <v>4</v>
      </c>
      <c r="D14" s="16">
        <f t="shared" si="0"/>
        <v>0</v>
      </c>
    </row>
    <row r="15" spans="1:4" ht="11.95" customHeight="1" x14ac:dyDescent="0.3">
      <c r="A15" s="8" t="s">
        <v>5</v>
      </c>
      <c r="B15" s="9">
        <f>SUM(B4:B14)</f>
        <v>5073.12</v>
      </c>
      <c r="C15" s="9">
        <f>SUM(C4:C14)</f>
        <v>28394.52</v>
      </c>
      <c r="D15" s="17">
        <f t="shared" si="0"/>
        <v>33467.64</v>
      </c>
    </row>
    <row r="16" spans="1:4" ht="6.05" customHeight="1" x14ac:dyDescent="0.3"/>
    <row r="17" spans="1:4" ht="11.95" customHeight="1" x14ac:dyDescent="0.3">
      <c r="A17" s="10" t="s">
        <v>6</v>
      </c>
    </row>
    <row r="18" spans="1:4" ht="11.95" customHeight="1" x14ac:dyDescent="0.3">
      <c r="A18" s="5" t="s">
        <v>7</v>
      </c>
      <c r="B18" s="6">
        <v>0</v>
      </c>
      <c r="C18" s="6">
        <v>0</v>
      </c>
      <c r="D18" s="15">
        <f t="shared" ref="D18:D27" si="1">SUM(B18:C18)</f>
        <v>0</v>
      </c>
    </row>
    <row r="19" spans="1:4" ht="11.95" customHeight="1" x14ac:dyDescent="0.3">
      <c r="A19" s="7" t="s">
        <v>8</v>
      </c>
      <c r="B19" s="11">
        <v>24.48</v>
      </c>
      <c r="C19" s="11">
        <v>62.58</v>
      </c>
      <c r="D19" s="14">
        <f t="shared" si="1"/>
        <v>87.06</v>
      </c>
    </row>
    <row r="20" spans="1:4" ht="11.95" customHeight="1" x14ac:dyDescent="0.3">
      <c r="A20" s="7" t="s">
        <v>4</v>
      </c>
      <c r="D20" s="14">
        <f t="shared" si="1"/>
        <v>0</v>
      </c>
    </row>
    <row r="21" spans="1:4" ht="11.95" customHeight="1" x14ac:dyDescent="0.3">
      <c r="A21" s="7" t="s">
        <v>4</v>
      </c>
      <c r="D21" s="14">
        <f t="shared" si="1"/>
        <v>0</v>
      </c>
    </row>
    <row r="22" spans="1:4" ht="11.95" customHeight="1" x14ac:dyDescent="0.3">
      <c r="A22" s="7" t="s">
        <v>4</v>
      </c>
      <c r="D22" s="14">
        <f t="shared" si="1"/>
        <v>0</v>
      </c>
    </row>
    <row r="23" spans="1:4" ht="11.95" customHeight="1" x14ac:dyDescent="0.3">
      <c r="A23" s="7" t="s">
        <v>4</v>
      </c>
      <c r="D23" s="14">
        <f t="shared" si="1"/>
        <v>0</v>
      </c>
    </row>
    <row r="24" spans="1:4" ht="11.95" customHeight="1" x14ac:dyDescent="0.3">
      <c r="A24" s="7" t="s">
        <v>4</v>
      </c>
      <c r="D24" s="14">
        <f t="shared" si="1"/>
        <v>0</v>
      </c>
    </row>
    <row r="25" spans="1:4" ht="11.95" customHeight="1" x14ac:dyDescent="0.3">
      <c r="A25" s="7" t="s">
        <v>4</v>
      </c>
      <c r="D25" s="14">
        <f t="shared" si="1"/>
        <v>0</v>
      </c>
    </row>
    <row r="26" spans="1:4" ht="11.95" customHeight="1" x14ac:dyDescent="0.3">
      <c r="A26" s="7" t="s">
        <v>4</v>
      </c>
      <c r="D26" s="14">
        <f t="shared" si="1"/>
        <v>0</v>
      </c>
    </row>
    <row r="27" spans="1:4" ht="11.95" customHeight="1" x14ac:dyDescent="0.3">
      <c r="A27" s="8" t="s">
        <v>9</v>
      </c>
      <c r="B27" s="9">
        <f>SUM(B18:B26)</f>
        <v>24.48</v>
      </c>
      <c r="C27" s="9">
        <f>SUM(C18:C26)</f>
        <v>62.58</v>
      </c>
      <c r="D27" s="17">
        <f t="shared" si="1"/>
        <v>87.06</v>
      </c>
    </row>
    <row r="28" spans="1:4" ht="6.05" customHeight="1" x14ac:dyDescent="0.3"/>
    <row r="29" spans="1:4" ht="11.95" customHeight="1" x14ac:dyDescent="0.3">
      <c r="A29" s="8" t="s">
        <v>10</v>
      </c>
      <c r="B29" s="9">
        <f>B15-B27</f>
        <v>5048.6400000000003</v>
      </c>
      <c r="C29" s="9">
        <f>C15-C27</f>
        <v>28331.94</v>
      </c>
      <c r="D29" s="17">
        <f>SUM(B29:C29)</f>
        <v>33380.58</v>
      </c>
    </row>
    <row r="30" spans="1:4" ht="11.95" customHeight="1" x14ac:dyDescent="0.3">
      <c r="A30" s="7" t="s">
        <v>11</v>
      </c>
      <c r="B30" s="11">
        <v>0</v>
      </c>
      <c r="C30" s="11">
        <v>22.7</v>
      </c>
      <c r="D30" s="14">
        <f>SUM(B30:C30)</f>
        <v>22.7</v>
      </c>
    </row>
    <row r="31" spans="1:4" ht="11.95" customHeight="1" x14ac:dyDescent="0.3">
      <c r="A31" s="7" t="s">
        <v>12</v>
      </c>
      <c r="B31" s="11">
        <v>0</v>
      </c>
      <c r="C31" s="11">
        <v>0</v>
      </c>
      <c r="D31" s="14">
        <f>SUM(B31:C31)</f>
        <v>0</v>
      </c>
    </row>
    <row r="32" spans="1:4" ht="11.95" customHeight="1" x14ac:dyDescent="0.3">
      <c r="A32" s="1" t="s">
        <v>13</v>
      </c>
      <c r="B32" s="9">
        <f>B29-SUM(B30:B31)</f>
        <v>5048.6400000000003</v>
      </c>
      <c r="C32" s="9">
        <f>C29-SUM(C30:C31)</f>
        <v>28309.239999999998</v>
      </c>
      <c r="D32" s="17">
        <f>SUM(B32:C32)</f>
        <v>33357.879999999997</v>
      </c>
    </row>
    <row r="33" spans="2:10" ht="11.95" customHeight="1" x14ac:dyDescent="0.3"/>
    <row r="34" spans="2:10" ht="11.95" customHeight="1" x14ac:dyDescent="0.3">
      <c r="B34" s="18" t="s">
        <v>16</v>
      </c>
      <c r="C34" s="22"/>
      <c r="D34" s="19"/>
      <c r="E34" s="19"/>
    </row>
    <row r="35" spans="2:10" ht="11.95" customHeight="1" x14ac:dyDescent="0.3">
      <c r="B35" s="18" t="s">
        <v>17</v>
      </c>
      <c r="C35" s="22"/>
      <c r="D35" s="19"/>
      <c r="E35" s="19"/>
    </row>
    <row r="36" spans="2:10" ht="11.95" customHeight="1" x14ac:dyDescent="0.3">
      <c r="B36" s="18" t="s">
        <v>18</v>
      </c>
      <c r="C36" s="22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3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22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LONDON CITY</oddHeader>
    <evenHeader>&amp;CAUDITOR'S OFFICE, MADISON COUNTY
STATEMENT OF SEMI-ANNUAL APPORTIONMENT OF TAXES
MADE AT THE FIRST HALF REAL ESTATE SETTLEMENT TAX YEAR 2025, WITH THE COUNTY TREASURER FOR LONDON CITY</evenHeader>
    <firstHeader>&amp;CAUDITOR'S OFFICE, MADISON COUNTY
STATEMENT OF SEMI-ANNUAL APPORTIONMENT OF TAXES
MADE AT THE FIRST HALF REAL ESTATE SETTLEMENT TAX YEAR 2025, WITH THE COUNTY TREASURER FOR LONDON CITY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2" width="13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397</v>
      </c>
      <c r="C2" s="1" t="s">
        <v>1</v>
      </c>
    </row>
    <row r="3" spans="1:3" ht="11.95" customHeight="1" x14ac:dyDescent="0.3">
      <c r="A3" s="1" t="s">
        <v>2</v>
      </c>
      <c r="B3" s="4" t="s">
        <v>398</v>
      </c>
    </row>
    <row r="4" spans="1:3" ht="11.95" customHeight="1" x14ac:dyDescent="0.3">
      <c r="A4" s="5" t="s">
        <v>3</v>
      </c>
      <c r="B4" s="6">
        <v>16571.5</v>
      </c>
      <c r="C4" s="15">
        <f t="shared" ref="C4:C15" si="0">SUM(B4)</f>
        <v>16571.5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16571.5</v>
      </c>
      <c r="C15" s="17">
        <f t="shared" si="0"/>
        <v>16571.5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828.58</v>
      </c>
      <c r="C19" s="14">
        <f t="shared" si="1"/>
        <v>828.58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828.58</v>
      </c>
      <c r="C27" s="17">
        <f t="shared" si="1"/>
        <v>828.58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15742.92</v>
      </c>
      <c r="C29" s="17">
        <f>SUM(B29)</f>
        <v>15742.92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15742.92</v>
      </c>
      <c r="C32" s="17">
        <f>SUM(B32)</f>
        <v>15742.92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MIDWAY CORP</oddHeader>
    <evenHeader>&amp;CAUDITOR'S OFFICE, MADISON COUNTY
STATEMENT OF SEMI-ANNUAL APPORTIONMENT OF TAXES
MADE AT THE FIRST HALF REAL ESTATE SETTLEMENT TAX YEAR 2025, WITH THE COUNTY TREASURER FOR MIDWAY CORP</evenHeader>
    <firstHeader>&amp;CAUDITOR'S OFFICE, MADISON COUNTY
STATEMENT OF SEMI-ANNUAL APPORTIONMENT OF TAXES
MADE AT THE FIRST HALF REAL ESTATE SETTLEMENT TAX YEAR 2025, WITH THE COUNTY TREASURER FOR MIDWAY CORP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2" width="11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399</v>
      </c>
      <c r="C2" s="1" t="s">
        <v>1</v>
      </c>
    </row>
    <row r="3" spans="1:3" ht="11.95" customHeight="1" x14ac:dyDescent="0.3">
      <c r="A3" s="1" t="s">
        <v>2</v>
      </c>
      <c r="B3" s="4" t="s">
        <v>400</v>
      </c>
    </row>
    <row r="4" spans="1:3" ht="11.95" customHeight="1" x14ac:dyDescent="0.3">
      <c r="A4" s="5" t="s">
        <v>3</v>
      </c>
      <c r="B4" s="6">
        <v>1194.47</v>
      </c>
      <c r="C4" s="15">
        <f t="shared" ref="C4:C15" si="0">SUM(B4)</f>
        <v>1194.47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1194.47</v>
      </c>
      <c r="C15" s="17">
        <f t="shared" si="0"/>
        <v>1194.47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59.72</v>
      </c>
      <c r="C19" s="14">
        <f t="shared" si="1"/>
        <v>59.72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59.72</v>
      </c>
      <c r="C27" s="17">
        <f t="shared" si="1"/>
        <v>59.72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1134.75</v>
      </c>
      <c r="C29" s="17">
        <f>SUM(B29)</f>
        <v>1134.75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1134.75</v>
      </c>
      <c r="C32" s="17">
        <f>SUM(B32)</f>
        <v>1134.75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MT. STERLING CORP</oddHeader>
    <evenHeader>&amp;CAUDITOR'S OFFICE, MADISON COUNTY
STATEMENT OF SEMI-ANNUAL APPORTIONMENT OF TAXES
MADE AT THE FIRST HALF REAL ESTATE SETTLEMENT TAX YEAR 2025, WITH THE COUNTY TREASURER FOR MT. STERLING CORP</evenHeader>
    <firstHeader>&amp;CAUDITOR'S OFFICE, MADISON COUNTY
STATEMENT OF SEMI-ANNUAL APPORTIONMENT OF TAXES
MADE AT THE FIRST HALF REAL ESTATE SETTLEMENT TAX YEAR 2025, WITH THE COUNTY TREASURER FOR MT. STERLING CORP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99"/>
  <sheetViews>
    <sheetView workbookViewId="0"/>
  </sheetViews>
  <sheetFormatPr defaultRowHeight="12.8" customHeight="1" x14ac:dyDescent="0.3"/>
  <cols>
    <col min="1" max="1" width="23" customWidth="1"/>
    <col min="2" max="2" width="11.88671875" style="2" customWidth="1"/>
    <col min="3" max="3" width="11" customWidth="1"/>
  </cols>
  <sheetData>
    <row r="2" spans="1:3" ht="51.05" customHeight="1" x14ac:dyDescent="0.3">
      <c r="A2" s="1" t="s">
        <v>0</v>
      </c>
      <c r="B2" s="3" t="s">
        <v>401</v>
      </c>
      <c r="C2" s="1" t="s">
        <v>1</v>
      </c>
    </row>
    <row r="3" spans="1:3" ht="11.95" customHeight="1" x14ac:dyDescent="0.3">
      <c r="A3" s="1" t="s">
        <v>2</v>
      </c>
      <c r="B3" s="4" t="s">
        <v>402</v>
      </c>
    </row>
    <row r="4" spans="1:3" ht="11.95" customHeight="1" x14ac:dyDescent="0.3">
      <c r="A4" s="5" t="s">
        <v>3</v>
      </c>
      <c r="B4" s="6">
        <v>6885.93</v>
      </c>
      <c r="C4" s="15">
        <f t="shared" ref="C4:C15" si="0">SUM(B4)</f>
        <v>6885.93</v>
      </c>
    </row>
    <row r="5" spans="1:3" ht="11.95" customHeight="1" x14ac:dyDescent="0.3">
      <c r="A5" s="7" t="s">
        <v>4</v>
      </c>
      <c r="C5" s="14">
        <f t="shared" si="0"/>
        <v>0</v>
      </c>
    </row>
    <row r="6" spans="1:3" ht="11.95" customHeight="1" x14ac:dyDescent="0.3">
      <c r="A6" s="7" t="s">
        <v>4</v>
      </c>
      <c r="C6" s="14">
        <f t="shared" si="0"/>
        <v>0</v>
      </c>
    </row>
    <row r="7" spans="1:3" ht="11.95" customHeight="1" x14ac:dyDescent="0.3">
      <c r="A7" s="7" t="s">
        <v>4</v>
      </c>
      <c r="C7" s="14">
        <f t="shared" si="0"/>
        <v>0</v>
      </c>
    </row>
    <row r="8" spans="1:3" ht="11.95" customHeight="1" x14ac:dyDescent="0.3">
      <c r="A8" s="7" t="s">
        <v>4</v>
      </c>
      <c r="C8" s="14">
        <f t="shared" si="0"/>
        <v>0</v>
      </c>
    </row>
    <row r="9" spans="1:3" ht="11.95" customHeight="1" x14ac:dyDescent="0.3">
      <c r="A9" s="7" t="s">
        <v>4</v>
      </c>
      <c r="C9" s="14">
        <f t="shared" si="0"/>
        <v>0</v>
      </c>
    </row>
    <row r="10" spans="1:3" ht="11.95" customHeight="1" x14ac:dyDescent="0.3">
      <c r="A10" s="7" t="s">
        <v>4</v>
      </c>
      <c r="C10" s="14">
        <f t="shared" si="0"/>
        <v>0</v>
      </c>
    </row>
    <row r="11" spans="1:3" ht="11.95" customHeight="1" x14ac:dyDescent="0.3">
      <c r="A11" s="7" t="s">
        <v>4</v>
      </c>
      <c r="C11" s="14">
        <f t="shared" si="0"/>
        <v>0</v>
      </c>
    </row>
    <row r="12" spans="1:3" ht="11.95" customHeight="1" x14ac:dyDescent="0.3">
      <c r="A12" s="7" t="s">
        <v>4</v>
      </c>
      <c r="C12" s="14">
        <f t="shared" si="0"/>
        <v>0</v>
      </c>
    </row>
    <row r="13" spans="1:3" ht="11.95" customHeight="1" x14ac:dyDescent="0.3">
      <c r="A13" s="7" t="s">
        <v>4</v>
      </c>
      <c r="C13" s="14">
        <f t="shared" si="0"/>
        <v>0</v>
      </c>
    </row>
    <row r="14" spans="1:3" ht="11.95" customHeight="1" x14ac:dyDescent="0.3">
      <c r="A14" s="7" t="s">
        <v>4</v>
      </c>
      <c r="C14" s="16">
        <f t="shared" si="0"/>
        <v>0</v>
      </c>
    </row>
    <row r="15" spans="1:3" ht="11.95" customHeight="1" x14ac:dyDescent="0.3">
      <c r="A15" s="8" t="s">
        <v>5</v>
      </c>
      <c r="B15" s="9">
        <f>SUM(B4:B14)</f>
        <v>6885.93</v>
      </c>
      <c r="C15" s="17">
        <f t="shared" si="0"/>
        <v>6885.93</v>
      </c>
    </row>
    <row r="16" spans="1:3" ht="6.05" customHeight="1" x14ac:dyDescent="0.3"/>
    <row r="17" spans="1:3" ht="11.95" customHeight="1" x14ac:dyDescent="0.3">
      <c r="A17" s="10" t="s">
        <v>6</v>
      </c>
    </row>
    <row r="18" spans="1:3" ht="11.95" customHeight="1" x14ac:dyDescent="0.3">
      <c r="A18" s="5" t="s">
        <v>7</v>
      </c>
      <c r="B18" s="6">
        <v>0</v>
      </c>
      <c r="C18" s="15">
        <f t="shared" ref="C18:C27" si="1">SUM(B18)</f>
        <v>0</v>
      </c>
    </row>
    <row r="19" spans="1:3" ht="11.95" customHeight="1" x14ac:dyDescent="0.3">
      <c r="A19" s="7" t="s">
        <v>8</v>
      </c>
      <c r="B19" s="11">
        <v>0</v>
      </c>
      <c r="C19" s="14">
        <f t="shared" si="1"/>
        <v>0</v>
      </c>
    </row>
    <row r="20" spans="1:3" ht="11.95" customHeight="1" x14ac:dyDescent="0.3">
      <c r="A20" s="7" t="s">
        <v>4</v>
      </c>
      <c r="C20" s="14">
        <f t="shared" si="1"/>
        <v>0</v>
      </c>
    </row>
    <row r="21" spans="1:3" ht="11.95" customHeight="1" x14ac:dyDescent="0.3">
      <c r="A21" s="7" t="s">
        <v>4</v>
      </c>
      <c r="C21" s="14">
        <f t="shared" si="1"/>
        <v>0</v>
      </c>
    </row>
    <row r="22" spans="1:3" ht="11.95" customHeight="1" x14ac:dyDescent="0.3">
      <c r="A22" s="7" t="s">
        <v>4</v>
      </c>
      <c r="C22" s="14">
        <f t="shared" si="1"/>
        <v>0</v>
      </c>
    </row>
    <row r="23" spans="1:3" ht="11.95" customHeight="1" x14ac:dyDescent="0.3">
      <c r="A23" s="7" t="s">
        <v>4</v>
      </c>
      <c r="C23" s="14">
        <f t="shared" si="1"/>
        <v>0</v>
      </c>
    </row>
    <row r="24" spans="1:3" ht="11.95" customHeight="1" x14ac:dyDescent="0.3">
      <c r="A24" s="7" t="s">
        <v>4</v>
      </c>
      <c r="C24" s="14">
        <f t="shared" si="1"/>
        <v>0</v>
      </c>
    </row>
    <row r="25" spans="1:3" ht="11.95" customHeight="1" x14ac:dyDescent="0.3">
      <c r="A25" s="7" t="s">
        <v>4</v>
      </c>
      <c r="C25" s="14">
        <f t="shared" si="1"/>
        <v>0</v>
      </c>
    </row>
    <row r="26" spans="1:3" ht="11.95" customHeight="1" x14ac:dyDescent="0.3">
      <c r="A26" s="7" t="s">
        <v>4</v>
      </c>
      <c r="C26" s="14">
        <f t="shared" si="1"/>
        <v>0</v>
      </c>
    </row>
    <row r="27" spans="1:3" ht="11.95" customHeight="1" x14ac:dyDescent="0.3">
      <c r="A27" s="8" t="s">
        <v>9</v>
      </c>
      <c r="B27" s="9">
        <f>SUM(B18:B26)</f>
        <v>0</v>
      </c>
      <c r="C27" s="17">
        <f t="shared" si="1"/>
        <v>0</v>
      </c>
    </row>
    <row r="28" spans="1:3" ht="6.05" customHeight="1" x14ac:dyDescent="0.3"/>
    <row r="29" spans="1:3" ht="11.95" customHeight="1" x14ac:dyDescent="0.3">
      <c r="A29" s="8" t="s">
        <v>10</v>
      </c>
      <c r="B29" s="9">
        <f>B15-B27</f>
        <v>6885.93</v>
      </c>
      <c r="C29" s="17">
        <f>SUM(B29)</f>
        <v>6885.93</v>
      </c>
    </row>
    <row r="30" spans="1:3" ht="11.95" customHeight="1" x14ac:dyDescent="0.3">
      <c r="A30" s="7" t="s">
        <v>11</v>
      </c>
      <c r="B30" s="11">
        <v>0</v>
      </c>
      <c r="C30" s="14">
        <f>SUM(B30)</f>
        <v>0</v>
      </c>
    </row>
    <row r="31" spans="1:3" ht="11.95" customHeight="1" x14ac:dyDescent="0.3">
      <c r="A31" s="7" t="s">
        <v>12</v>
      </c>
      <c r="B31" s="11">
        <v>0</v>
      </c>
      <c r="C31" s="14">
        <f>SUM(B31)</f>
        <v>0</v>
      </c>
    </row>
    <row r="32" spans="1:3" ht="11.95" customHeight="1" x14ac:dyDescent="0.3">
      <c r="A32" s="1" t="s">
        <v>13</v>
      </c>
      <c r="B32" s="9">
        <f>B29-SUM(B30:B31)</f>
        <v>6885.93</v>
      </c>
      <c r="C32" s="17">
        <f>SUM(B32)</f>
        <v>6885.93</v>
      </c>
    </row>
    <row r="33" spans="2:10" ht="11.95" customHeight="1" x14ac:dyDescent="0.3"/>
    <row r="34" spans="2:10" ht="11.95" customHeight="1" x14ac:dyDescent="0.3">
      <c r="B34" s="18" t="s">
        <v>16</v>
      </c>
      <c r="C34" s="19"/>
      <c r="D34" s="19"/>
      <c r="E34" s="19"/>
    </row>
    <row r="35" spans="2:10" ht="11.95" customHeight="1" x14ac:dyDescent="0.3">
      <c r="B35" s="18" t="s">
        <v>17</v>
      </c>
      <c r="C35" s="19"/>
      <c r="D35" s="19"/>
      <c r="E35" s="19"/>
    </row>
    <row r="36" spans="2:10" ht="11.95" customHeight="1" x14ac:dyDescent="0.3">
      <c r="B36" s="18" t="s">
        <v>18</v>
      </c>
      <c r="C36" s="19"/>
      <c r="D36" s="19"/>
      <c r="E36" s="19"/>
      <c r="F36" s="20" t="s">
        <v>19</v>
      </c>
      <c r="G36" s="20"/>
      <c r="H36" s="20"/>
      <c r="I36" s="21" t="s">
        <v>20</v>
      </c>
      <c r="J36" s="19"/>
    </row>
    <row r="37" spans="2:10" ht="11.95" customHeight="1" x14ac:dyDescent="0.3"/>
    <row r="38" spans="2:10" ht="11.95" customHeight="1" x14ac:dyDescent="0.3">
      <c r="B38" s="13"/>
      <c r="C38" s="12"/>
      <c r="D38" s="12"/>
      <c r="F38" s="12"/>
      <c r="G38" s="12"/>
      <c r="H38" s="12"/>
      <c r="I38" s="21" t="s">
        <v>21</v>
      </c>
      <c r="J38" s="19"/>
    </row>
    <row r="39" spans="2:10" ht="11.95" customHeight="1" x14ac:dyDescent="0.3">
      <c r="B39" s="18" t="s">
        <v>22</v>
      </c>
      <c r="C39" s="19"/>
      <c r="D39" s="19"/>
      <c r="E39" s="19"/>
    </row>
    <row r="40" spans="2:10" ht="11.95" customHeight="1" x14ac:dyDescent="0.3"/>
    <row r="41" spans="2:10" ht="11.95" customHeight="1" x14ac:dyDescent="0.3"/>
    <row r="42" spans="2:10" ht="11.95" customHeight="1" x14ac:dyDescent="0.3"/>
    <row r="43" spans="2:10" ht="11.95" customHeight="1" x14ac:dyDescent="0.3"/>
    <row r="44" spans="2:10" ht="11.95" customHeight="1" x14ac:dyDescent="0.3"/>
    <row r="45" spans="2:10" ht="11.95" customHeight="1" x14ac:dyDescent="0.3"/>
    <row r="46" spans="2:10" ht="11.95" customHeight="1" x14ac:dyDescent="0.3"/>
    <row r="47" spans="2:10" ht="11.95" customHeight="1" x14ac:dyDescent="0.3"/>
    <row r="48" spans="2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38:J38"/>
    <mergeCell ref="B39:E39"/>
    <mergeCell ref="B34:E34"/>
    <mergeCell ref="B35:E35"/>
    <mergeCell ref="B36:E36"/>
    <mergeCell ref="F36:H36"/>
    <mergeCell ref="I36:J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PLAIN CITY CORP</oddHeader>
    <evenHeader>&amp;CAUDITOR'S OFFICE, MADISON COUNTY
STATEMENT OF SEMI-ANNUAL APPORTIONMENT OF TAXES
MADE AT THE FIRST HALF REAL ESTATE SETTLEMENT TAX YEAR 2025, WITH THE COUNTY TREASURER FOR PLAIN CITY CORP</evenHeader>
    <firstHeader>&amp;CAUDITOR'S OFFICE, MADISON COUNTY
STATEMENT OF SEMI-ANNUAL APPORTIONMENT OF TAXES
MADE AT THE FIRST HALF REAL ESTATE SETTLEMENT TAX YEAR 2025, WITH THE COUNTY TREASURER FOR PLAIN CITY CORP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MADISON COUNTY SUMMARY</vt:lpstr>
      <vt:lpstr>104903-HEALTH SERVICES</vt:lpstr>
      <vt:lpstr>10490-MADISON COUNTY</vt:lpstr>
      <vt:lpstr>47058-JEFFERSON TWP</vt:lpstr>
      <vt:lpstr>53901-JEFFERSON CORP</vt:lpstr>
      <vt:lpstr>54460-LONDON CITY</vt:lpstr>
      <vt:lpstr>55150-MIDWAY CORP</vt:lpstr>
      <vt:lpstr>55530-MT. STERLING CORP</vt:lpstr>
      <vt:lpstr>56720-PLAIN CITY CORP</vt:lpstr>
      <vt:lpstr>57370-S. SOLON CORP</vt:lpstr>
      <vt:lpstr>77777-FAYETTE COUNTY SPECIAL AS</vt:lpstr>
      <vt:lpstr>88888-MID OHIO SEWER &amp; WATER DI</vt:lpstr>
      <vt:lpstr>'104903-HEALTH SERVICES'!Print_Titles</vt:lpstr>
      <vt:lpstr>'10490-MADISON COUNTY'!Print_Titles</vt:lpstr>
      <vt:lpstr>'47058-JEFFERSON TWP'!Print_Titles</vt:lpstr>
      <vt:lpstr>'53901-JEFFERSON CORP'!Print_Titles</vt:lpstr>
      <vt:lpstr>'54460-LONDON CITY'!Print_Titles</vt:lpstr>
      <vt:lpstr>'55150-MIDWAY CORP'!Print_Titles</vt:lpstr>
      <vt:lpstr>'55530-MT. STERLING CORP'!Print_Titles</vt:lpstr>
      <vt:lpstr>'56720-PLAIN CITY CORP'!Print_Titles</vt:lpstr>
      <vt:lpstr>'57370-S. SOLON CORP'!Print_Titles</vt:lpstr>
      <vt:lpstr>'77777-FAYETTE COUNTY SPECIAL AS'!Print_Titles</vt:lpstr>
      <vt:lpstr>'88888-MID OHIO SEWER &amp; WATER DI'!Print_Titles</vt:lpstr>
      <vt:lpstr>'MADISON COUNTY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Amanda.Russell</cp:lastModifiedBy>
  <cp:lastPrinted>2026-03-05T18:21:30Z</cp:lastPrinted>
  <dcterms:modified xsi:type="dcterms:W3CDTF">2026-03-05T18:22:23Z</dcterms:modified>
</cp:coreProperties>
</file>