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<sst xmlns="http://schemas.openxmlformats.org/spreadsheetml/2006/main" count="167" uniqueCount="167">
  <si>
    <t>SOURCE OF RECEIPTS</t>
  </si>
  <si>
    <t>TOTALS</t>
  </si>
  <si>
    <t>REAL PROPERTY</t>
  </si>
  <si>
    <t>Agr/Res</t>
  </si>
  <si>
    <t>Com/Ind/Min</t>
  </si>
  <si>
    <t>Public Utility</t>
  </si>
  <si>
    <t>TOTAL CURRENT</t>
  </si>
  <si>
    <t>TOTAL DELINQUENT</t>
  </si>
  <si>
    <t>LESS TIF COLLECTED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</si>
  <si>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</si>
  <si>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</si>
  <si>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</si>
  <si>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</si>
  <si>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</si>
  <si>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</si>
  <si>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</si>
  <si>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</si>
  <si>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</si>
  <si>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</si>
  <si>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</si>
  <si>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</si>
  <si>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</si>
  <si>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</si>
  <si>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</si>
  <si>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</si>
  <si>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</si>
  <si>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</si>
  <si>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</si>
  <si>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</si>
  <si>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</si>
  <si>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</si>
  <si>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</si>
  <si>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</si>
  <si>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JENNIFER S. HUNTER</t>
  </si>
  <si>
    <t>COUNTY AUDITOR</t>
  </si>
  <si>
    <t>have been received and paid into the bond retirement fund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</si>
  <si>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</si>
  <si>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</si>
  <si>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</si>
  <si>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</si>
  <si>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</si>
  <si>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</si>
  <si>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</si>
  <si>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</si>
  <si>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</si>
  <si>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</si>
  <si>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</si>
  <si>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</si>
  <si>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</si>
  <si>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</si>
  <si>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</si>
  <si>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</si>
  <si>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</si>
  <si>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5.00</t>
  </si>
  <si>
    <t xml:space="preserve"> GENERAL FUND 5.00</t>
  </si>
  <si>
    <t>1976 CURRENT EXPENSE 17.80</t>
  </si>
  <si>
    <t>2003 BOND ($16,900,000) 2.50</t>
  </si>
  <si>
    <t>2003 PERMANENT IMP-ONGOING 0.50</t>
  </si>
  <si>
    <t>2011 SUBSTITUTE (RC 5705.199) 4.54</t>
  </si>
  <si>
    <t>2019 EMERGENCY ($769,711) 2.65</t>
  </si>
  <si>
    <t>1976 CURRENT EXPENSE 21.00</t>
  </si>
  <si>
    <t>1979 CURRENT EXPENSE 3.20</t>
  </si>
  <si>
    <t>1994 PERMANENT IMPROVEMENT 2.40</t>
  </si>
  <si>
    <t>2002 BOND ($25,000,000) 1.50</t>
  </si>
  <si>
    <t xml:space="preserve"> GENERAL FUND 4.20</t>
  </si>
  <si>
    <t>1976 CURRENT EXPENSE 20.20</t>
  </si>
  <si>
    <t>1996 CURRENT EXPENSE 12.90</t>
  </si>
  <si>
    <t>2001 BOND ($30,000,000) 1.70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</si>
  <si>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</si>
  <si>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</si>
  <si>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</si>
  <si>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</si>
  <si>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</si>
  <si>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</si>
  <si>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</si>
  <si>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</si>
  <si>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</si>
  <si>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</si>
  <si>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</si>
  <si>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</si>
  <si>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</si>
  <si>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</si>
  <si>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</si>
  <si>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</si>
  <si>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</si>
  <si>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</si>
  <si>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</si>
  <si>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</si>
  <si>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</si>
  <si>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</si>
  <si>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</si>
  <si>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</si>
  <si>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</si>
  <si>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</si>
  <si>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</si>
  <si>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</si>
  <si>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</si>
  <si>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</si>
  <si>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</si>
  <si>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</si>
  <si>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</si>
  <si>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</si>
  <si>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</si>
  <si>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</si>
  <si>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</si>
  <si>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</si>
  <si>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</si>
  <si>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</si>
  <si>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</si>
  <si>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</si>
  <si>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</si>
  <si>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</si>
  <si>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</si>
  <si>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</si>
  <si>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</si>
  <si>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</si>
  <si>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</si>
  <si>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</si>
  <si>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</si>
  <si>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</si>
  <si>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</si>
  <si>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</si>
  <si>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</si>
  <si>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</si>
  <si>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</si>
  <si>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</si>
  <si>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</si>
  <si>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</si>
  <si>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</si>
  <si>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</si>
  <si>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</si>
  <si>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</si>
  <si>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0.60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</si>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</sst>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Q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8" max="38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S1" s="0">
        <f>'10490-MADISON COUNTY'!C9</f>
      </c>
      <c r="T1" s="0">
        <f>'10490-MADISON COUNTY'!C10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C1" s="0">
        <f>'10490-MADISON COUNTY'!C19</f>
      </c>
      <c r="AD1" s="0">
        <f>'10490-MADISON COUNTY'!C20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K1" s="0">
        <f>'10490-MADISON COUNTY'!C27</f>
      </c>
      <c r="AL1" s="0">
        <f>'10490-MADISON COUNTY'!C28</f>
      </c>
      <c r="AN1" s="0">
        <f>'10490-MADISON COUNTY'!C30</f>
      </c>
      <c r="AO1" s="0">
        <f>'10490-MADISON COUNTY'!C31</f>
      </c>
      <c r="AP1" s="0">
        <f>'10490-MADISON COUNTY'!C32</f>
      </c>
      <c r="AQ1" s="0">
        <f>'10490-MADISON COUNTY'!C33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S2" s="0">
        <f>'104901-VETERANS RELIEF'!C9</f>
      </c>
      <c r="T2" s="0">
        <f>'104901-VETERANS RELIEF'!C10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C2" s="0">
        <f>'104901-VETERANS RELIEF'!C19</f>
      </c>
      <c r="AD2" s="0">
        <f>'104901-VETERANS RELIEF'!C20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K2" s="0">
        <f>'104901-VETERANS RELIEF'!C27</f>
      </c>
      <c r="AL2" s="0">
        <f>'104901-VETERANS RELIEF'!C28</f>
      </c>
      <c r="AN2" s="0">
        <f>'104901-VETERANS RELIEF'!C30</f>
      </c>
      <c r="AO2" s="0">
        <f>'104901-VETERANS RELIEF'!C31</f>
      </c>
      <c r="AP2" s="0">
        <f>'104901-VETERANS RELIEF'!C32</f>
      </c>
      <c r="AQ2" s="0">
        <f>'104901-VETERANS RELIEF'!C33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S3" s="0">
        <f>'104902-MAD CO BD OF DEVELOPMENT'!G9</f>
      </c>
      <c r="T3" s="0">
        <f>'104902-MAD CO BD OF DEVELOPMENT'!G10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C3" s="0">
        <f>'104902-MAD CO BD OF DEVELOPMENT'!G19</f>
      </c>
      <c r="AD3" s="0">
        <f>'104902-MAD CO BD OF DEVELOPMENT'!G20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K3" s="0">
        <f>'104902-MAD CO BD OF DEVELOPMENT'!G27</f>
      </c>
      <c r="AL3" s="0">
        <f>'104902-MAD CO BD OF DEVELOPMENT'!G28</f>
      </c>
      <c r="AN3" s="0">
        <f>'104902-MAD CO BD OF DEVELOPMENT'!G30</f>
      </c>
      <c r="AO3" s="0">
        <f>'104902-MAD CO BD OF DEVELOPMENT'!G31</f>
      </c>
      <c r="AP3" s="0">
        <f>'104902-MAD CO BD OF DEVELOPMENT'!G32</f>
      </c>
      <c r="AQ3" s="0">
        <f>'104902-MAD CO BD OF DEVELOPMENT'!G33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S4" s="0">
        <f>'104903-HEALTH SERVICES'!D9</f>
      </c>
      <c r="T4" s="0">
        <f>'104903-HEALTH SERVICES'!D10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C4" s="0">
        <f>'104903-HEALTH SERVICES'!D19</f>
      </c>
      <c r="AD4" s="0">
        <f>'104903-HEALTH SERVICES'!D20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K4" s="0">
        <f>'104903-HEALTH SERVICES'!D27</f>
      </c>
      <c r="AL4" s="0">
        <f>'104903-HEALTH SERVICES'!D28</f>
      </c>
      <c r="AN4" s="0">
        <f>'104903-HEALTH SERVICES'!D30</f>
      </c>
      <c r="AO4" s="0">
        <f>'104903-HEALTH SERVICES'!D31</f>
      </c>
      <c r="AP4" s="0">
        <f>'104903-HEALTH SERVICES'!D32</f>
      </c>
      <c r="AQ4" s="0">
        <f>'104903-HEALTH SERVICES'!D33</f>
      </c>
    </row>
    <row r="5" ht="12" customHeight="1">
      <c r="A5" s="6" t="s">
        <v>4</v>
      </c>
      <c r="B5" s="14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S5" s="0">
        <f>'104904-MENTAL HEALTH &amp; RECOVERY'!C9</f>
      </c>
      <c r="T5" s="0">
        <f>'104904-MENTAL HEALTH &amp; RECOVERY'!C10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C5" s="0">
        <f>'104904-MENTAL HEALTH &amp; RECOVERY'!C19</f>
      </c>
      <c r="AD5" s="0">
        <f>'104904-MENTAL HEALTH &amp; RECOVERY'!C20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K5" s="0">
        <f>'104904-MENTAL HEALTH &amp; RECOVERY'!C27</f>
      </c>
      <c r="AL5" s="0">
        <f>'104904-MENTAL HEALTH &amp; RECOVERY'!C28</f>
      </c>
      <c r="AN5" s="0">
        <f>'104904-MENTAL HEALTH &amp; RECOVERY'!C30</f>
      </c>
      <c r="AO5" s="0">
        <f>'104904-MENTAL HEALTH &amp; RECOVERY'!C31</f>
      </c>
      <c r="AP5" s="0">
        <f>'104904-MENTAL HEALTH &amp; RECOVERY'!C32</f>
      </c>
      <c r="AQ5" s="0">
        <f>'104904-MENTAL HEALTH &amp; RECOVERY'!C33</f>
      </c>
    </row>
    <row r="6" ht="12" customHeight="1">
      <c r="A6" s="6" t="s">
        <v>5</v>
      </c>
      <c r="B6" s="16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S6" s="0">
        <f>'104905-9-1-1'!C9</f>
      </c>
      <c r="T6" s="0">
        <f>'104905-9-1-1'!C10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C6" s="0">
        <f>'104905-9-1-1'!C19</f>
      </c>
      <c r="AD6" s="0">
        <f>'104905-9-1-1'!C20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K6" s="0">
        <f>'104905-9-1-1'!C27</f>
      </c>
      <c r="AL6" s="0">
        <f>'104905-9-1-1'!C28</f>
      </c>
      <c r="AN6" s="0">
        <f>'104905-9-1-1'!C30</f>
      </c>
      <c r="AO6" s="0">
        <f>'104905-9-1-1'!C31</f>
      </c>
      <c r="AP6" s="0">
        <f>'104905-9-1-1'!C32</f>
      </c>
      <c r="AQ6" s="0">
        <f>'104905-9-1-1'!C33</f>
      </c>
    </row>
    <row r="7" ht="12" customHeight="1">
      <c r="A7" s="4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S7" s="0">
        <f>'104906-SENIOR CITIZENS'!C9</f>
      </c>
      <c r="T7" s="0">
        <f>'104906-SENIOR CITIZENS'!C10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C7" s="0">
        <f>'104906-SENIOR CITIZENS'!C19</f>
      </c>
      <c r="AD7" s="0">
        <f>'104906-SENIOR CITIZENS'!C20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K7" s="0">
        <f>'104906-SENIOR CITIZENS'!C27</f>
      </c>
      <c r="AL7" s="0">
        <f>'104906-SENIOR CITIZENS'!C28</f>
      </c>
      <c r="AN7" s="0">
        <f>'104906-SENIOR CITIZENS'!C30</f>
      </c>
      <c r="AO7" s="0">
        <f>'104906-SENIOR CITIZENS'!C31</f>
      </c>
      <c r="AP7" s="0">
        <f>'104906-SENIOR CITIZENS'!C32</f>
      </c>
      <c r="AQ7" s="0">
        <f>'104906-SENIOR CITIZENS'!C33</f>
      </c>
    </row>
    <row r="8" ht="12" customHeight="1">
      <c r="A8" s="6" t="s">
        <v>7</v>
      </c>
      <c r="B8" s="14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S8" s="0">
        <f>'22590-JONATHAN ALDER LSD'!G9</f>
      </c>
      <c r="T8" s="0">
        <f>'22590-JONATHAN ALDER LSD'!G10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C8" s="0">
        <f>'22590-JONATHAN ALDER LSD'!G19</f>
      </c>
      <c r="AD8" s="0">
        <f>'22590-JONATHAN ALDER LSD'!G20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K8" s="0">
        <f>'22590-JONATHAN ALDER LSD'!G27</f>
      </c>
      <c r="AL8" s="0">
        <f>'22590-JONATHAN ALDER LSD'!G28</f>
      </c>
      <c r="AN8" s="0">
        <f>'22590-JONATHAN ALDER LSD'!G30</f>
      </c>
      <c r="AO8" s="0">
        <f>'22590-JONATHAN ALDER LSD'!G31</f>
      </c>
      <c r="AP8" s="0">
        <f>'22590-JONATHAN ALDER LSD'!G32</f>
      </c>
      <c r="AQ8" s="0">
        <f>'22590-JONATHAN ALDER LSD'!G33</f>
      </c>
    </row>
    <row r="9" ht="12" customHeight="1">
      <c r="A9" s="6" t="s">
        <v>8</v>
      </c>
      <c r="B9" s="14">
        <f>=SUM(S1:S59)</f>
      </c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S9" s="0">
        <f>'22960-LONDON CSD'!F9</f>
      </c>
      <c r="T9" s="0">
        <f>'22960-LONDON CSD'!F10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C9" s="0">
        <f>'22960-LONDON CSD'!F19</f>
      </c>
      <c r="AD9" s="0">
        <f>'22960-LONDON CSD'!F20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K9" s="0">
        <f>'22960-LONDON CSD'!F27</f>
      </c>
      <c r="AL9" s="0">
        <f>'22960-LONDON CSD'!F28</f>
      </c>
      <c r="AN9" s="0">
        <f>'22960-LONDON CSD'!F30</f>
      </c>
      <c r="AO9" s="0">
        <f>'22960-LONDON CSD'!F31</f>
      </c>
      <c r="AP9" s="0">
        <f>'22960-LONDON CSD'!F32</f>
      </c>
      <c r="AQ9" s="0">
        <f>'22960-LONDON CSD'!F33</f>
      </c>
    </row>
    <row r="10" ht="12" customHeight="1">
      <c r="A10" s="8" t="s">
        <v>9</v>
      </c>
      <c r="B10" s="17">
        <f>=SUM(T1:T59)</f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S10" s="0">
        <f>'23130-MADISON PLAINS LSD'!I9</f>
      </c>
      <c r="T10" s="0">
        <f>'23130-MADISON PLAINS LSD'!I10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C10" s="0">
        <f>'23130-MADISON PLAINS LSD'!I19</f>
      </c>
      <c r="AD10" s="0">
        <f>'23130-MADISON PLAINS LSD'!I20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K10" s="0">
        <f>'23130-MADISON PLAINS LSD'!I27</f>
      </c>
      <c r="AL10" s="0">
        <f>'23130-MADISON PLAINS LSD'!I28</f>
      </c>
      <c r="AN10" s="0">
        <f>'23130-MADISON PLAINS LSD'!I30</f>
      </c>
      <c r="AO10" s="0">
        <f>'23130-MADISON PLAINS LSD'!I31</f>
      </c>
      <c r="AP10" s="0">
        <f>'23130-MADISON PLAINS LSD'!I32</f>
      </c>
      <c r="AQ10" s="0">
        <f>'23130-MADISON PLAINS LSD'!I33</f>
      </c>
    </row>
    <row r="11" ht="12" customHeight="1"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S11" s="0">
        <f>'22540-JEFFERSON LSD (MADISON CO'!H9</f>
      </c>
      <c r="T11" s="0">
        <f>'22540-JEFFERSON LSD (MADISON CO'!H10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C11" s="0">
        <f>'22540-JEFFERSON LSD (MADISON CO'!H19</f>
      </c>
      <c r="AD11" s="0">
        <f>'22540-JEFFERSON LSD (MADISON CO'!H20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K11" s="0">
        <f>'22540-JEFFERSON LSD (MADISON CO'!H27</f>
      </c>
      <c r="AL11" s="0">
        <f>'22540-JEFFERSON LSD (MADISON CO'!H28</f>
      </c>
      <c r="AN11" s="0">
        <f>'22540-JEFFERSON LSD (MADISON CO'!H30</f>
      </c>
      <c r="AO11" s="0">
        <f>'22540-JEFFERSON LSD (MADISON CO'!H31</f>
      </c>
      <c r="AP11" s="0">
        <f>'22540-JEFFERSON LSD (MADISON CO'!H32</f>
      </c>
      <c r="AQ11" s="0">
        <f>'22540-JEFFERSON LSD (MADISON CO'!H33</f>
      </c>
    </row>
    <row r="12" ht="12" customHeight="1">
      <c r="A12" s="10" t="s">
        <v>10</v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S12" s="0">
        <f>'25940-WESTFALL LSD'!H9</f>
      </c>
      <c r="T12" s="0">
        <f>'25940-WESTFALL LSD'!H10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C12" s="0">
        <f>'25940-WESTFALL LSD'!H19</f>
      </c>
      <c r="AD12" s="0">
        <f>'25940-WESTFALL LSD'!H20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K12" s="0">
        <f>'25940-WESTFALL LSD'!H27</f>
      </c>
      <c r="AL12" s="0">
        <f>'25940-WESTFALL LSD'!H28</f>
      </c>
      <c r="AN12" s="0">
        <f>'25940-WESTFALL LSD'!H30</f>
      </c>
      <c r="AO12" s="0">
        <f>'25940-WESTFALL LSD'!H31</f>
      </c>
      <c r="AP12" s="0">
        <f>'25940-WESTFALL LSD'!H32</f>
      </c>
      <c r="AQ12" s="0">
        <f>'25940-WESTFALL LSD'!H33</f>
      </c>
    </row>
    <row r="13" ht="12" customHeight="1">
      <c r="A13" s="4" t="s">
        <v>11</v>
      </c>
      <c r="B13" s="15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S13" s="0">
        <f>'23380-MIAMI TRACE LSD'!N9</f>
      </c>
      <c r="T13" s="0">
        <f>'23380-MIAMI TRACE LSD'!N10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C13" s="0">
        <f>'23380-MIAMI TRACE LSD'!N19</f>
      </c>
      <c r="AD13" s="0">
        <f>'23380-MIAMI TRACE LSD'!N20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K13" s="0">
        <f>'23380-MIAMI TRACE LSD'!N27</f>
      </c>
      <c r="AL13" s="0">
        <f>'23380-MIAMI TRACE LSD'!N28</f>
      </c>
      <c r="AN13" s="0">
        <f>'23380-MIAMI TRACE LSD'!N30</f>
      </c>
      <c r="AO13" s="0">
        <f>'23380-MIAMI TRACE LSD'!N31</f>
      </c>
      <c r="AP13" s="0">
        <f>'23380-MIAMI TRACE LSD'!N32</f>
      </c>
      <c r="AQ13" s="0">
        <f>'23380-MIAMI TRACE LSD'!N33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S14" s="0">
        <f>'23320-MECHANICSBURG EVSD'!I9</f>
      </c>
      <c r="T14" s="0">
        <f>'23320-MECHANICSBURG EVSD'!I10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C14" s="0">
        <f>'23320-MECHANICSBURG EVSD'!I19</f>
      </c>
      <c r="AD14" s="0">
        <f>'23320-MECHANICSBURG EVSD'!I20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K14" s="0">
        <f>'23320-MECHANICSBURG EVSD'!I27</f>
      </c>
      <c r="AL14" s="0">
        <f>'23320-MECHANICSBURG EVSD'!I28</f>
      </c>
      <c r="AN14" s="0">
        <f>'23320-MECHANICSBURG EVSD'!I30</f>
      </c>
      <c r="AO14" s="0">
        <f>'23320-MECHANICSBURG EVSD'!I31</f>
      </c>
      <c r="AP14" s="0">
        <f>'23320-MECHANICSBURG EVSD'!I32</f>
      </c>
      <c r="AQ14" s="0">
        <f>'23320-MECHANICSBURG EVSD'!I33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S15" s="0">
        <f>'21700-FAIRBANKS LSD'!G9</f>
      </c>
      <c r="T15" s="0">
        <f>'21700-FAIRBANKS LSD'!G10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C15" s="0">
        <f>'21700-FAIRBANKS LSD'!G19</f>
      </c>
      <c r="AD15" s="0">
        <f>'21700-FAIRBANKS LSD'!G20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K15" s="0">
        <f>'21700-FAIRBANKS LSD'!G27</f>
      </c>
      <c r="AL15" s="0">
        <f>'21700-FAIRBANKS LSD'!G28</f>
      </c>
      <c r="AN15" s="0">
        <f>'21700-FAIRBANKS LSD'!G30</f>
      </c>
      <c r="AO15" s="0">
        <f>'21700-FAIRBANKS LSD'!G31</f>
      </c>
      <c r="AP15" s="0">
        <f>'21700-FAIRBANKS LSD'!G32</f>
      </c>
      <c r="AQ15" s="0">
        <f>'21700-FAIRBANKS LSD'!G33</f>
      </c>
    </row>
    <row r="16" ht="12" customHeight="1">
      <c r="A16" s="6" t="s">
        <v>14</v>
      </c>
      <c r="B16" s="14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S16" s="0">
        <f>'30070-TOLLES CAREER &amp; TECHNICAL'!C9</f>
      </c>
      <c r="T16" s="0">
        <f>'30070-TOLLES CAREER &amp; TECHNICAL'!C10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C16" s="0">
        <f>'30070-TOLLES CAREER &amp; TECHNICAL'!C19</f>
      </c>
      <c r="AD16" s="0">
        <f>'30070-TOLLES CAREER &amp; TECHNICAL'!C20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K16" s="0">
        <f>'30070-TOLLES CAREER &amp; TECHNICAL'!C27</f>
      </c>
      <c r="AL16" s="0">
        <f>'30070-TOLLES CAREER &amp; TECHNICAL'!C28</f>
      </c>
      <c r="AN16" s="0">
        <f>'30070-TOLLES CAREER &amp; TECHNICAL'!C30</f>
      </c>
      <c r="AO16" s="0">
        <f>'30070-TOLLES CAREER &amp; TECHNICAL'!C31</f>
      </c>
      <c r="AP16" s="0">
        <f>'30070-TOLLES CAREER &amp; TECHNICAL'!C32</f>
      </c>
      <c r="AQ16" s="0">
        <f>'30070-TOLLES CAREER &amp; TECHNICAL'!C33</f>
      </c>
    </row>
    <row r="17" ht="12" customHeight="1">
      <c r="A17" s="6" t="s">
        <v>15</v>
      </c>
      <c r="B17" s="14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S17" s="0">
        <f>'30310-PICKAWAY-ROSS COUNTY JVSD'!E9</f>
      </c>
      <c r="T17" s="0">
        <f>'30310-PICKAWAY-ROSS COUNTY JVSD'!E10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C17" s="0">
        <f>'30310-PICKAWAY-ROSS COUNTY JVSD'!E19</f>
      </c>
      <c r="AD17" s="0">
        <f>'30310-PICKAWAY-ROSS COUNTY JVSD'!E20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K17" s="0">
        <f>'30310-PICKAWAY-ROSS COUNTY JVSD'!E27</f>
      </c>
      <c r="AL17" s="0">
        <f>'30310-PICKAWAY-ROSS COUNTY JVSD'!E28</f>
      </c>
      <c r="AN17" s="0">
        <f>'30310-PICKAWAY-ROSS COUNTY JVSD'!E30</f>
      </c>
      <c r="AO17" s="0">
        <f>'30310-PICKAWAY-ROSS COUNTY JVSD'!E31</f>
      </c>
      <c r="AP17" s="0">
        <f>'30310-PICKAWAY-ROSS COUNTY JVSD'!E32</f>
      </c>
      <c r="AQ17" s="0">
        <f>'30310-PICKAWAY-ROSS COUNTY JVSD'!E33</f>
      </c>
    </row>
    <row r="18" ht="12" customHeight="1">
      <c r="A18" s="6" t="s">
        <v>16</v>
      </c>
      <c r="B18" s="16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S18" s="0">
        <f>'30160-GREAT OAKS JVSD'!C9</f>
      </c>
      <c r="T18" s="0">
        <f>'30160-GREAT OAKS JVSD'!C10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C18" s="0">
        <f>'30160-GREAT OAKS JVSD'!C19</f>
      </c>
      <c r="AD18" s="0">
        <f>'30160-GREAT OAKS JVSD'!C20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K18" s="0">
        <f>'30160-GREAT OAKS JVSD'!C27</f>
      </c>
      <c r="AL18" s="0">
        <f>'30160-GREAT OAKS JVSD'!C28</f>
      </c>
      <c r="AN18" s="0">
        <f>'30160-GREAT OAKS JVSD'!C30</f>
      </c>
      <c r="AO18" s="0">
        <f>'30160-GREAT OAKS JVSD'!C31</f>
      </c>
      <c r="AP18" s="0">
        <f>'30160-GREAT OAKS JVSD'!C32</f>
      </c>
      <c r="AQ18" s="0">
        <f>'30160-GREAT OAKS JVSD'!C33</f>
      </c>
    </row>
    <row r="19" ht="12" customHeight="1">
      <c r="A19" s="4" t="s">
        <v>17</v>
      </c>
      <c r="B19" s="17">
        <f>=SUM(AC1:AC59)</f>
      </c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S19" s="0">
        <f>'30290-OHIO HI-POINT JVSD'!D9</f>
      </c>
      <c r="T19" s="0">
        <f>'30290-OHIO HI-POINT JVSD'!D10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C19" s="0">
        <f>'30290-OHIO HI-POINT JVSD'!D19</f>
      </c>
      <c r="AD19" s="0">
        <f>'30290-OHIO HI-POINT JVSD'!D20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K19" s="0">
        <f>'30290-OHIO HI-POINT JVSD'!D27</f>
      </c>
      <c r="AL19" s="0">
        <f>'30290-OHIO HI-POINT JVSD'!D28</f>
      </c>
      <c r="AN19" s="0">
        <f>'30290-OHIO HI-POINT JVSD'!D30</f>
      </c>
      <c r="AO19" s="0">
        <f>'30290-OHIO HI-POINT JVSD'!D31</f>
      </c>
      <c r="AP19" s="0">
        <f>'30290-OHIO HI-POINT JVSD'!D32</f>
      </c>
      <c r="AQ19" s="0">
        <f>'30290-OHIO HI-POINT JVSD'!D33</f>
      </c>
    </row>
    <row r="20" ht="12" customHeight="1">
      <c r="A20" s="1" t="s">
        <v>18</v>
      </c>
      <c r="B20" s="17">
        <f>=SUM(AD1:AD59)</f>
      </c>
    </row>
    <row r="21" ht="12" customHeight="1"/>
    <row r="22" ht="12" customHeight="1">
      <c r="A22" s="10" t="s">
        <v>19</v>
      </c>
    </row>
    <row r="23" ht="12" customHeight="1">
      <c r="A23" s="4" t="s">
        <v>20</v>
      </c>
      <c r="B23" s="15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S25" s="0">
        <f>'40891-CANAAN TWP'!C9</f>
      </c>
      <c r="T25" s="0">
        <f>'40891-CANAAN TWP'!C10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C25" s="0">
        <f>'40891-CANAAN TWP'!C19</f>
      </c>
      <c r="AD25" s="0">
        <f>'40891-CANAAN TWP'!C20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K25" s="0">
        <f>'40891-CANAAN TWP'!C27</f>
      </c>
      <c r="AL25" s="0">
        <f>'40891-CANAAN TWP'!C28</f>
      </c>
      <c r="AN25" s="0">
        <f>'40891-CANAAN TWP'!C30</f>
      </c>
      <c r="AO25" s="0">
        <f>'40891-CANAAN TWP'!C31</f>
      </c>
      <c r="AP25" s="0">
        <f>'40891-CANAAN TWP'!C32</f>
      </c>
      <c r="AQ25" s="0">
        <f>'40891-CANAAN TWP'!C33</f>
      </c>
    </row>
    <row r="26" ht="12" customHeight="1">
      <c r="A26" s="6" t="s">
        <v>23</v>
      </c>
      <c r="B26" s="14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S26" s="0">
        <f>'41410-DARBY TWP'!G9</f>
      </c>
      <c r="T26" s="0">
        <f>'41410-DARBY TWP'!G10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C26" s="0">
        <f>'41410-DARBY TWP'!G19</f>
      </c>
      <c r="AD26" s="0">
        <f>'41410-DARBY TWP'!G20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K26" s="0">
        <f>'41410-DARBY TWP'!G27</f>
      </c>
      <c r="AL26" s="0">
        <f>'41410-DARBY TWP'!G28</f>
      </c>
      <c r="AN26" s="0">
        <f>'41410-DARBY TWP'!G30</f>
      </c>
      <c r="AO26" s="0">
        <f>'41410-DARBY TWP'!G31</f>
      </c>
      <c r="AP26" s="0">
        <f>'41410-DARBY TWP'!G32</f>
      </c>
      <c r="AQ26" s="0">
        <f>'41410-DARBY TWP'!G33</f>
      </c>
    </row>
    <row r="27" ht="12" customHeight="1">
      <c r="A27" s="6" t="s">
        <v>24</v>
      </c>
      <c r="B27" s="14">
        <f>=SUM(AK1:AK59)</f>
      </c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S27" s="0">
        <f>'41430-DEER CREEK TWP'!C9</f>
      </c>
      <c r="T27" s="0">
        <f>'41430-DEER CREEK TWP'!C10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C27" s="0">
        <f>'41430-DEER CREEK TWP'!C19</f>
      </c>
      <c r="AD27" s="0">
        <f>'41430-DEER CREEK TWP'!C20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K27" s="0">
        <f>'41430-DEER CREEK TWP'!C27</f>
      </c>
      <c r="AL27" s="0">
        <f>'41430-DEER CREEK TWP'!C28</f>
      </c>
      <c r="AN27" s="0">
        <f>'41430-DEER CREEK TWP'!C30</f>
      </c>
      <c r="AO27" s="0">
        <f>'41430-DEER CREEK TWP'!C31</f>
      </c>
      <c r="AP27" s="0">
        <f>'41430-DEER CREEK TWP'!C32</f>
      </c>
      <c r="AQ27" s="0">
        <f>'41430-DEER CREEK TWP'!C33</f>
      </c>
    </row>
    <row r="28" ht="12" customHeight="1">
      <c r="A28" s="8" t="s">
        <v>25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S28" s="0">
        <f>'41734-FAIRFIELD TWP'!E9</f>
      </c>
      <c r="T28" s="0">
        <f>'41734-FAIRFIELD TWP'!E10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C28" s="0">
        <f>'41734-FAIRFIELD TWP'!E19</f>
      </c>
      <c r="AD28" s="0">
        <f>'41734-FAIRFIELD TWP'!E20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K28" s="0">
        <f>'41734-FAIRFIELD TWP'!E27</f>
      </c>
      <c r="AL28" s="0">
        <f>'41734-FAIRFIELD TWP'!E28</f>
      </c>
      <c r="AN28" s="0">
        <f>'41734-FAIRFIELD TWP'!E30</f>
      </c>
      <c r="AO28" s="0">
        <f>'41734-FAIRFIELD TWP'!E31</f>
      </c>
      <c r="AP28" s="0">
        <f>'41734-FAIRFIELD TWP'!E32</f>
      </c>
      <c r="AQ28" s="0">
        <f>'41734-FAIRFIELD TWP'!E33</f>
      </c>
    </row>
    <row r="29" ht="12" customHeight="1"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S29" s="0">
        <f>'47058-JEFFERSON TWP'!F9</f>
      </c>
      <c r="T29" s="0">
        <f>'47058-JEFFERSON TWP'!F10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C29" s="0">
        <f>'47058-JEFFERSON TWP'!F19</f>
      </c>
      <c r="AD29" s="0">
        <f>'47058-JEFFERSON TWP'!F20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K29" s="0">
        <f>'47058-JEFFERSON TWP'!F27</f>
      </c>
      <c r="AL29" s="0">
        <f>'47058-JEFFERSON TWP'!F28</f>
      </c>
      <c r="AN29" s="0">
        <f>'47058-JEFFERSON TWP'!F30</f>
      </c>
      <c r="AO29" s="0">
        <f>'47058-JEFFERSON TWP'!F31</f>
      </c>
      <c r="AP29" s="0">
        <f>'47058-JEFFERSON TWP'!F32</f>
      </c>
      <c r="AQ29" s="0">
        <f>'47058-JEFFERSON TWP'!F33</f>
      </c>
    </row>
    <row r="30" ht="12" customHeight="1">
      <c r="A30" s="8" t="s">
        <v>26</v>
      </c>
      <c r="B30" s="17">
        <f>=SUM(AN1:AN59)</f>
      </c>
    </row>
    <row r="31" ht="12" customHeight="1">
      <c r="A31" s="6" t="s">
        <v>27</v>
      </c>
      <c r="B31" s="14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S31" s="0">
        <f>'47101-MONROE TWP'!C9</f>
      </c>
      <c r="T31" s="0">
        <f>'47101-MONROE TWP'!C10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C31" s="0">
        <f>'47101-MONROE TWP'!C19</f>
      </c>
      <c r="AD31" s="0">
        <f>'47101-MONROE TWP'!C20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K31" s="0">
        <f>'47101-MONROE TWP'!C27</f>
      </c>
      <c r="AL31" s="0">
        <f>'47101-MONROE TWP'!C28</f>
      </c>
      <c r="AN31" s="0">
        <f>'47101-MONROE TWP'!C30</f>
      </c>
      <c r="AO31" s="0">
        <f>'47101-MONROE TWP'!C31</f>
      </c>
      <c r="AP31" s="0">
        <f>'47101-MONROE TWP'!C32</f>
      </c>
      <c r="AQ31" s="0">
        <f>'47101-MONROE TWP'!C33</f>
      </c>
    </row>
    <row r="32" ht="12" customHeight="1">
      <c r="A32" s="6" t="s">
        <v>28</v>
      </c>
      <c r="B32" s="14">
        <f>=SUM(AP1:AP59)</f>
      </c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S32" s="0">
        <f>'43900-OAK RUN TWP'!C9</f>
      </c>
      <c r="T32" s="0">
        <f>'43900-OAK RUN TWP'!C10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C32" s="0">
        <f>'43900-OAK RUN TWP'!C19</f>
      </c>
      <c r="AD32" s="0">
        <f>'43900-OAK RUN TWP'!C20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K32" s="0">
        <f>'43900-OAK RUN TWP'!C27</f>
      </c>
      <c r="AL32" s="0">
        <f>'43900-OAK RUN TWP'!C28</f>
      </c>
      <c r="AN32" s="0">
        <f>'43900-OAK RUN TWP'!C30</f>
      </c>
      <c r="AO32" s="0">
        <f>'43900-OAK RUN TWP'!C31</f>
      </c>
      <c r="AP32" s="0">
        <f>'43900-OAK RUN TWP'!C32</f>
      </c>
      <c r="AQ32" s="0">
        <f>'43900-OAK RUN TWP'!C33</f>
      </c>
    </row>
    <row r="33" ht="12" customHeight="1">
      <c r="A33" s="1" t="s">
        <v>29</v>
      </c>
      <c r="B33" s="17">
        <f>=SUM(AQ1:AQ59)</f>
      </c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S33" s="0">
        <f>'44013-PAINT TWP'!F9</f>
      </c>
      <c r="T33" s="0">
        <f>'44013-PAINT TWP'!F10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C33" s="0">
        <f>'44013-PAINT TWP'!F19</f>
      </c>
      <c r="AD33" s="0">
        <f>'44013-PAINT TWP'!F20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K33" s="0">
        <f>'44013-PAINT TWP'!F27</f>
      </c>
      <c r="AL33" s="0">
        <f>'44013-PAINT TWP'!F28</f>
      </c>
      <c r="AN33" s="0">
        <f>'44013-PAINT TWP'!F30</f>
      </c>
      <c r="AO33" s="0">
        <f>'44013-PAINT TWP'!F31</f>
      </c>
      <c r="AP33" s="0">
        <f>'44013-PAINT TWP'!F32</f>
      </c>
      <c r="AQ33" s="0">
        <f>'44013-PAINT TWP'!F33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S34" s="0">
        <f>'44215-PIKE TWP'!E9</f>
      </c>
      <c r="T34" s="0">
        <f>'44215-PIKE TWP'!E10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C34" s="0">
        <f>'44215-PIKE TWP'!E19</f>
      </c>
      <c r="AD34" s="0">
        <f>'44215-PIKE TWP'!E20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K34" s="0">
        <f>'44215-PIKE TWP'!E27</f>
      </c>
      <c r="AL34" s="0">
        <f>'44215-PIKE TWP'!E28</f>
      </c>
      <c r="AN34" s="0">
        <f>'44215-PIKE TWP'!E30</f>
      </c>
      <c r="AO34" s="0">
        <f>'44215-PIKE TWP'!E31</f>
      </c>
      <c r="AP34" s="0">
        <f>'44215-PIKE TWP'!E32</f>
      </c>
      <c r="AQ34" s="0">
        <f>'44215-PIKE TWP'!E33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S35" s="0">
        <f>'44259-PLEASANT TWP'!F9</f>
      </c>
      <c r="T35" s="0">
        <f>'44259-PLEASANT TWP'!F10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C35" s="0">
        <f>'44259-PLEASANT TWP'!F19</f>
      </c>
      <c r="AD35" s="0">
        <f>'44259-PLEASANT TWP'!F20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K35" s="0">
        <f>'44259-PLEASANT TWP'!F27</f>
      </c>
      <c r="AL35" s="0">
        <f>'44259-PLEASANT TWP'!F28</f>
      </c>
      <c r="AN35" s="0">
        <f>'44259-PLEASANT TWP'!F30</f>
      </c>
      <c r="AO35" s="0">
        <f>'44259-PLEASANT TWP'!F31</f>
      </c>
      <c r="AP35" s="0">
        <f>'44259-PLEASANT TWP'!F32</f>
      </c>
      <c r="AQ35" s="0">
        <f>'44259-PLEASANT TWP'!F33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S37" s="0">
        <f>'44410-RANGE TWP'!K9</f>
      </c>
      <c r="T37" s="0">
        <f>'44410-RANGE TWP'!K10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C37" s="0">
        <f>'44410-RANGE TWP'!K19</f>
      </c>
      <c r="AD37" s="0">
        <f>'44410-RANGE TWP'!K20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K37" s="0">
        <f>'44410-RANGE TWP'!K27</f>
      </c>
      <c r="AL37" s="0">
        <f>'44410-RANGE TWP'!K28</f>
      </c>
      <c r="AN37" s="0">
        <f>'44410-RANGE TWP'!K30</f>
      </c>
      <c r="AO37" s="0">
        <f>'44410-RANGE TWP'!K31</f>
      </c>
      <c r="AP37" s="0">
        <f>'44410-RANGE TWP'!K32</f>
      </c>
      <c r="AQ37" s="0">
        <f>'44410-RANGE TWP'!K33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S38" s="0">
        <f>'44980-SOMERFORD TWP'!C9</f>
      </c>
      <c r="T38" s="0">
        <f>'44980-SOMERFORD TWP'!C10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C38" s="0">
        <f>'44980-SOMERFORD TWP'!C19</f>
      </c>
      <c r="AD38" s="0">
        <f>'44980-SOMERFORD TWP'!C20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K38" s="0">
        <f>'44980-SOMERFORD TWP'!C27</f>
      </c>
      <c r="AL38" s="0">
        <f>'44980-SOMERFORD TWP'!C28</f>
      </c>
      <c r="AN38" s="0">
        <f>'44980-SOMERFORD TWP'!C30</f>
      </c>
      <c r="AO38" s="0">
        <f>'44980-SOMERFORD TWP'!C31</f>
      </c>
      <c r="AP38" s="0">
        <f>'44980-SOMERFORD TWP'!C32</f>
      </c>
      <c r="AQ38" s="0">
        <f>'44980-SOMERFORD TWP'!C33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S39" s="0">
        <f>'45171-STOKES TWP'!G9</f>
      </c>
      <c r="T39" s="0">
        <f>'45171-STOKES TWP'!G10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C39" s="0">
        <f>'45171-STOKES TWP'!G19</f>
      </c>
      <c r="AD39" s="0">
        <f>'45171-STOKES TWP'!G20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K39" s="0">
        <f>'45171-STOKES TWP'!G27</f>
      </c>
      <c r="AL39" s="0">
        <f>'45171-STOKES TWP'!G28</f>
      </c>
      <c r="AN39" s="0">
        <f>'45171-STOKES TWP'!G30</f>
      </c>
      <c r="AO39" s="0">
        <f>'45171-STOKES TWP'!G31</f>
      </c>
      <c r="AP39" s="0">
        <f>'45171-STOKES TWP'!G32</f>
      </c>
      <c r="AQ39" s="0">
        <f>'45171-STOKES TWP'!G33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S41" s="0">
        <f>'47141-UNION TWP'!C9</f>
      </c>
      <c r="T41" s="0">
        <f>'47141-UNION TWP'!C10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C41" s="0">
        <f>'47141-UNION TWP'!C19</f>
      </c>
      <c r="AD41" s="0">
        <f>'47141-UNION TWP'!C20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K41" s="0">
        <f>'47141-UNION TWP'!C27</f>
      </c>
      <c r="AL41" s="0">
        <f>'47141-UNION TWP'!C28</f>
      </c>
      <c r="AN41" s="0">
        <f>'47141-UNION TWP'!C30</f>
      </c>
      <c r="AO41" s="0">
        <f>'47141-UNION TWP'!C31</f>
      </c>
      <c r="AP41" s="0">
        <f>'47141-UNION TWP'!C32</f>
      </c>
      <c r="AQ41" s="0">
        <f>'47141-UNION TWP'!C33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S42" s="0">
        <f>'56720-PLAIN CITY CORP'!E9</f>
      </c>
      <c r="T42" s="0">
        <f>'56720-PLAIN CITY CORP'!E10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C42" s="0">
        <f>'56720-PLAIN CITY CORP'!E19</f>
      </c>
      <c r="AD42" s="0">
        <f>'56720-PLAIN CITY CORP'!E20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K42" s="0">
        <f>'56720-PLAIN CITY CORP'!E27</f>
      </c>
      <c r="AL42" s="0">
        <f>'56720-PLAIN CITY CORP'!E28</f>
      </c>
      <c r="AN42" s="0">
        <f>'56720-PLAIN CITY CORP'!E30</f>
      </c>
      <c r="AO42" s="0">
        <f>'56720-PLAIN CITY CORP'!E31</f>
      </c>
      <c r="AP42" s="0">
        <f>'56720-PLAIN CITY CORP'!E32</f>
      </c>
      <c r="AQ42" s="0">
        <f>'56720-PLAIN CITY CORP'!E33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C43" s="0">
        <f>'53901-JEFFERSON CORP'!D19</f>
      </c>
      <c r="AD43" s="0">
        <f>'53901-JEFFERSON CORP'!D20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L43" s="0">
        <f>'53901-JEFFERSON CORP'!D28</f>
      </c>
      <c r="AN43" s="0">
        <f>'53901-JEFFERSON CORP'!D30</f>
      </c>
      <c r="AO43" s="0">
        <f>'53901-JEFFERSON CORP'!D31</f>
      </c>
      <c r="AP43" s="0">
        <f>'53901-JEFFERSON CORP'!D32</f>
      </c>
      <c r="AQ43" s="0">
        <f>'53901-JEFFERSON CORP'!D33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C44" s="0">
        <f>'55530-MT. STERLING CORP'!C19</f>
      </c>
      <c r="AD44" s="0">
        <f>'55530-MT. STERLING CORP'!C20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L44" s="0">
        <f>'55530-MT. STERLING CORP'!C28</f>
      </c>
      <c r="AN44" s="0">
        <f>'55530-MT. STERLING CORP'!C30</f>
      </c>
      <c r="AO44" s="0">
        <f>'55530-MT. STERLING CORP'!C31</f>
      </c>
      <c r="AP44" s="0">
        <f>'55530-MT. STERLING CORP'!C32</f>
      </c>
      <c r="AQ44" s="0">
        <f>'55530-MT. STERLING CORP'!C33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S45" s="0">
        <f>'55150-MIDWAY CORP'!E9</f>
      </c>
      <c r="T45" s="0">
        <f>'55150-MIDWAY CORP'!E10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C45" s="0">
        <f>'55150-MIDWAY CORP'!E19</f>
      </c>
      <c r="AD45" s="0">
        <f>'55150-MIDWAY CORP'!E20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K45" s="0">
        <f>'55150-MIDWAY CORP'!E27</f>
      </c>
      <c r="AL45" s="0">
        <f>'55150-MIDWAY CORP'!E28</f>
      </c>
      <c r="AN45" s="0">
        <f>'55150-MIDWAY CORP'!E30</f>
      </c>
      <c r="AO45" s="0">
        <f>'55150-MIDWAY CORP'!E31</f>
      </c>
      <c r="AP45" s="0">
        <f>'55150-MIDWAY CORP'!E32</f>
      </c>
      <c r="AQ45" s="0">
        <f>'55150-MIDWAY CORP'!E33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C46" s="0">
        <f>'57370-S. SOLON CORP'!D19</f>
      </c>
      <c r="AD46" s="0">
        <f>'57370-S. SOLON CORP'!D20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L46" s="0">
        <f>'57370-S. SOLON CORP'!D28</f>
      </c>
      <c r="AN46" s="0">
        <f>'57370-S. SOLON CORP'!D30</f>
      </c>
      <c r="AO46" s="0">
        <f>'57370-S. SOLON CORP'!D31</f>
      </c>
      <c r="AP46" s="0">
        <f>'57370-S. SOLON CORP'!D32</f>
      </c>
      <c r="AQ46" s="0">
        <f>'57370-S. SOLON CORP'!D33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S47" s="0">
        <f>'54460-LONDON CITY'!G9</f>
      </c>
      <c r="T47" s="0">
        <f>'54460-LONDON CITY'!G10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C47" s="0">
        <f>'54460-LONDON CITY'!G19</f>
      </c>
      <c r="AD47" s="0">
        <f>'54460-LONDON CITY'!G20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K47" s="0">
        <f>'54460-LONDON CITY'!G27</f>
      </c>
      <c r="AL47" s="0">
        <f>'54460-LONDON CITY'!G28</f>
      </c>
      <c r="AN47" s="0">
        <f>'54460-LONDON CITY'!G30</f>
      </c>
      <c r="AO47" s="0">
        <f>'54460-LONDON CITY'!G31</f>
      </c>
      <c r="AP47" s="0">
        <f>'54460-LONDON CITY'!G32</f>
      </c>
      <c r="AQ47" s="0">
        <f>'54460-LONDON CITY'!G33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S48" s="0">
        <f>'60440-MADISON CO. EMERGENCY MED'!D9</f>
      </c>
      <c r="T48" s="0">
        <f>'60440-MADISON CO. EMERGENCY MED'!D10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C48" s="0">
        <f>'60440-MADISON CO. EMERGENCY MED'!D19</f>
      </c>
      <c r="AD48" s="0">
        <f>'60440-MADISON CO. EMERGENCY MED'!D20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K48" s="0">
        <f>'60440-MADISON CO. EMERGENCY MED'!D27</f>
      </c>
      <c r="AL48" s="0">
        <f>'60440-MADISON CO. EMERGENCY MED'!D28</f>
      </c>
      <c r="AN48" s="0">
        <f>'60440-MADISON CO. EMERGENCY MED'!D30</f>
      </c>
      <c r="AO48" s="0">
        <f>'60440-MADISON CO. EMERGENCY MED'!D31</f>
      </c>
      <c r="AP48" s="0">
        <f>'60440-MADISON CO. EMERGENCY MED'!D32</f>
      </c>
      <c r="AQ48" s="0">
        <f>'60440-MADISON CO. EMERGENCY MED'!D33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S49" s="0">
        <f>'60680-STERLING JOINT AMBULANCE '!F9</f>
      </c>
      <c r="T49" s="0">
        <f>'60680-STERLING JOINT AMBULANCE '!F10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C49" s="0">
        <f>'60680-STERLING JOINT AMBULANCE '!F19</f>
      </c>
      <c r="AD49" s="0">
        <f>'60680-STERLING JOINT AMBULANCE '!F20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K49" s="0">
        <f>'60680-STERLING JOINT AMBULANCE '!F27</f>
      </c>
      <c r="AL49" s="0">
        <f>'60680-STERLING JOINT AMBULANCE '!F28</f>
      </c>
      <c r="AN49" s="0">
        <f>'60680-STERLING JOINT AMBULANCE '!F30</f>
      </c>
      <c r="AO49" s="0">
        <f>'60680-STERLING JOINT AMBULANCE '!F31</f>
      </c>
      <c r="AP49" s="0">
        <f>'60680-STERLING JOINT AMBULANCE '!F32</f>
      </c>
      <c r="AQ49" s="0">
        <f>'60680-STERLING JOINT AMBULANCE '!F33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S50" s="0">
        <f>'61060-PLEASANT VALLEY JNT FIRE '!D9</f>
      </c>
      <c r="T50" s="0">
        <f>'61060-PLEASANT VALLEY JNT FIRE '!D10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C50" s="0">
        <f>'61060-PLEASANT VALLEY JNT FIRE '!D19</f>
      </c>
      <c r="AD50" s="0">
        <f>'61060-PLEASANT VALLEY JNT FIRE '!D20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K50" s="0">
        <f>'61060-PLEASANT VALLEY JNT FIRE '!D27</f>
      </c>
      <c r="AL50" s="0">
        <f>'61060-PLEASANT VALLEY JNT FIRE '!D28</f>
      </c>
      <c r="AN50" s="0">
        <f>'61060-PLEASANT VALLEY JNT FIRE '!D30</f>
      </c>
      <c r="AO50" s="0">
        <f>'61060-PLEASANT VALLEY JNT FIRE '!D31</f>
      </c>
      <c r="AP50" s="0">
        <f>'61060-PLEASANT VALLEY JNT FIRE '!D32</f>
      </c>
      <c r="AQ50" s="0">
        <f>'61060-PLEASANT VALLEY JNT FIRE '!D33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S51" s="0">
        <f>'61123-PLEASANT DARBY UNION CEME'!C9</f>
      </c>
      <c r="T51" s="0">
        <f>'61123-PLEASANT DARBY UNION CEME'!C10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C51" s="0">
        <f>'61123-PLEASANT DARBY UNION CEME'!C19</f>
      </c>
      <c r="AD51" s="0">
        <f>'61123-PLEASANT DARBY UNION CEME'!C20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K51" s="0">
        <f>'61123-PLEASANT DARBY UNION CEME'!C27</f>
      </c>
      <c r="AL51" s="0">
        <f>'61123-PLEASANT DARBY UNION CEME'!C28</f>
      </c>
      <c r="AN51" s="0">
        <f>'61123-PLEASANT DARBY UNION CEME'!C30</f>
      </c>
      <c r="AO51" s="0">
        <f>'61123-PLEASANT DARBY UNION CEME'!C31</f>
      </c>
      <c r="AP51" s="0">
        <f>'61123-PLEASANT DARBY UNION CEME'!C32</f>
      </c>
      <c r="AQ51" s="0">
        <f>'61123-PLEASANT DARBY UNION CEME'!C33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S52" s="0">
        <f>'61147-TRI-COUNTY JOINT FIRE DIS'!D9</f>
      </c>
      <c r="T52" s="0">
        <f>'61147-TRI-COUNTY JOINT FIRE DIS'!D10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C52" s="0">
        <f>'61147-TRI-COUNTY JOINT FIRE DIS'!D19</f>
      </c>
      <c r="AD52" s="0">
        <f>'61147-TRI-COUNTY JOINT FIRE DIS'!D20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K52" s="0">
        <f>'61147-TRI-COUNTY JOINT FIRE DIS'!D27</f>
      </c>
      <c r="AL52" s="0">
        <f>'61147-TRI-COUNTY JOINT FIRE DIS'!D28</f>
      </c>
      <c r="AN52" s="0">
        <f>'61147-TRI-COUNTY JOINT FIRE DIS'!D30</f>
      </c>
      <c r="AO52" s="0">
        <f>'61147-TRI-COUNTY JOINT FIRE DIS'!D31</f>
      </c>
      <c r="AP52" s="0">
        <f>'61147-TRI-COUNTY JOINT FIRE DIS'!D32</f>
      </c>
      <c r="AQ52" s="0">
        <f>'61147-TRI-COUNTY JOINT FIRE DIS'!D33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S53" s="0">
        <f>'61201-CENTRAL TWP JNT FIRE DIST'!C9</f>
      </c>
      <c r="T53" s="0">
        <f>'61201-CENTRAL TWP JNT FIRE DIST'!C10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C53" s="0">
        <f>'61201-CENTRAL TWP JNT FIRE DIST'!C19</f>
      </c>
      <c r="AD53" s="0">
        <f>'61201-CENTRAL TWP JNT FIRE DIST'!C20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K53" s="0">
        <f>'61201-CENTRAL TWP JNT FIRE DIST'!C27</f>
      </c>
      <c r="AL53" s="0">
        <f>'61201-CENTRAL TWP JNT FIRE DIST'!C28</f>
      </c>
      <c r="AN53" s="0">
        <f>'61201-CENTRAL TWP JNT FIRE DIST'!C30</f>
      </c>
      <c r="AO53" s="0">
        <f>'61201-CENTRAL TWP JNT FIRE DIST'!C31</f>
      </c>
      <c r="AP53" s="0">
        <f>'61201-CENTRAL TWP JNT FIRE DIST'!C32</f>
      </c>
      <c r="AQ53" s="0">
        <f>'61201-CENTRAL TWP JNT FIRE DIST'!C33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S54" s="0">
        <f>'61202-PLAIN CITY PUBLIC LIBRARY'!C9</f>
      </c>
      <c r="T54" s="0">
        <f>'61202-PLAIN CITY PUBLIC LIBRARY'!C10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C54" s="0">
        <f>'61202-PLAIN CITY PUBLIC LIBRARY'!C19</f>
      </c>
      <c r="AD54" s="0">
        <f>'61202-PLAIN CITY PUBLIC LIBRARY'!C20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K54" s="0">
        <f>'61202-PLAIN CITY PUBLIC LIBRARY'!C27</f>
      </c>
      <c r="AL54" s="0">
        <f>'61202-PLAIN CITY PUBLIC LIBRARY'!C28</f>
      </c>
      <c r="AN54" s="0">
        <f>'61202-PLAIN CITY PUBLIC LIBRARY'!C30</f>
      </c>
      <c r="AO54" s="0">
        <f>'61202-PLAIN CITY PUBLIC LIBRARY'!C31</f>
      </c>
      <c r="AP54" s="0">
        <f>'61202-PLAIN CITY PUBLIC LIBRARY'!C32</f>
      </c>
      <c r="AQ54" s="0">
        <f>'61202-PLAIN CITY PUBLIC LIBRARY'!C33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S55" s="0">
        <f>'61225-HURT-BATT MEM LIBRARY OF '!C9</f>
      </c>
      <c r="T55" s="0">
        <f>'61225-HURT-BATT MEM LIBRARY OF '!C10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C55" s="0">
        <f>'61225-HURT-BATT MEM LIBRARY OF '!C19</f>
      </c>
      <c r="AD55" s="0">
        <f>'61225-HURT-BATT MEM LIBRARY OF '!C20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K55" s="0">
        <f>'61225-HURT-BATT MEM LIBRARY OF '!C27</f>
      </c>
      <c r="AL55" s="0">
        <f>'61225-HURT-BATT MEM LIBRARY OF '!C28</f>
      </c>
      <c r="AN55" s="0">
        <f>'61225-HURT-BATT MEM LIBRARY OF '!C30</f>
      </c>
      <c r="AO55" s="0">
        <f>'61225-HURT-BATT MEM LIBRARY OF '!C31</f>
      </c>
      <c r="AP55" s="0">
        <f>'61225-HURT-BATT MEM LIBRARY OF '!C32</f>
      </c>
      <c r="AQ55" s="0">
        <f>'61225-HURT-BATT MEM LIBRARY OF '!C33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S56" s="0">
        <f>'61109-LONDON PUBLIC LIBRARY'!D9</f>
      </c>
      <c r="T56" s="0">
        <f>'61109-LONDON PUBLIC LIBRARY'!D10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C56" s="0">
        <f>'61109-LONDON PUBLIC LIBRARY'!D19</f>
      </c>
      <c r="AD56" s="0">
        <f>'61109-LONDON PUBLIC LIBRARY'!D20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K56" s="0">
        <f>'61109-LONDON PUBLIC LIBRARY'!D27</f>
      </c>
      <c r="AL56" s="0">
        <f>'61109-LONDON PUBLIC LIBRARY'!D28</f>
      </c>
      <c r="AN56" s="0">
        <f>'61109-LONDON PUBLIC LIBRARY'!D30</f>
      </c>
      <c r="AO56" s="0">
        <f>'61109-LONDON PUBLIC LIBRARY'!D31</f>
      </c>
      <c r="AP56" s="0">
        <f>'61109-LONDON PUBLIC LIBRARY'!D32</f>
      </c>
      <c r="AQ56" s="0">
        <f>'61109-LONDON PUBLIC LIBRARY'!D33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S59" s="0">
        <f>'61269-MECHANICSBURG PUBLIC LIBR'!C9</f>
      </c>
      <c r="T59" s="0">
        <f>'61269-MECHANICSBURG PUBLIC LIBR'!C10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C59" s="0">
        <f>'61269-MECHANICSBURG PUBLIC LIBR'!C19</f>
      </c>
      <c r="AD59" s="0">
        <f>'61269-MECHANICSBURG PUBLIC LIBR'!C20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K59" s="0">
        <f>'61269-MECHANICSBURG PUBLIC LIBR'!C27</f>
      </c>
      <c r="AL59" s="0">
        <f>'61269-MECHANICSBURG PUBLIC LIBR'!C28</f>
      </c>
      <c r="AN59" s="0">
        <f>'61269-MECHANICSBURG PUBLIC LIBR'!C30</f>
      </c>
      <c r="AO59" s="0">
        <f>'61269-MECHANICSBURG PUBLIC LIBR'!C31</f>
      </c>
      <c r="AP59" s="0">
        <f>'61269-MECHANICSBURG PUBLIC LIBR'!C32</f>
      </c>
      <c r="AQ59" s="0">
        <f>'61269-MECHANICSBURG PUBLIC LIBR'!C33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496856.39</v>
      </c>
      <c r="C4" s="5">
        <v>1491550.32</v>
      </c>
      <c r="D4" s="5">
        <v>248428.15</v>
      </c>
      <c r="E4" s="5">
        <v>23424.03</v>
      </c>
      <c r="F4" s="5">
        <v>451139.33</v>
      </c>
      <c r="G4" s="5">
        <v>257123.22</v>
      </c>
      <c r="H4" s="15">
        <f>=SUM(B4:G4)</f>
      </c>
    </row>
    <row r="5" ht="12" customHeight="1">
      <c r="A5" s="6" t="s">
        <v>4</v>
      </c>
      <c r="B5" s="7">
        <v>191597.04</v>
      </c>
      <c r="C5" s="7">
        <v>575843.3</v>
      </c>
      <c r="D5" s="7">
        <v>95798.55</v>
      </c>
      <c r="E5" s="7">
        <v>15862.83</v>
      </c>
      <c r="F5" s="7">
        <v>173969.69</v>
      </c>
      <c r="G5" s="7">
        <v>101546.18</v>
      </c>
      <c r="H5" s="14">
        <f>=SUM(B5:G5)</f>
      </c>
    </row>
    <row r="6" ht="12" customHeight="1">
      <c r="A6" s="6" t="s">
        <v>5</v>
      </c>
      <c r="B6" s="7">
        <v>62938.11</v>
      </c>
      <c r="C6" s="7">
        <v>224059.54</v>
      </c>
      <c r="D6" s="7">
        <v>31469.04</v>
      </c>
      <c r="E6" s="7">
        <v>6293.81</v>
      </c>
      <c r="F6" s="7">
        <v>57147.78</v>
      </c>
      <c r="G6" s="7">
        <v>33357.19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7979.06</v>
      </c>
      <c r="C8" s="7">
        <v>23963.07</v>
      </c>
      <c r="D8" s="7">
        <v>3989.55</v>
      </c>
      <c r="E8" s="7">
        <v>476.37</v>
      </c>
      <c r="F8" s="7">
        <v>7244.99</v>
      </c>
      <c r="G8" s="7">
        <v>4606.6</v>
      </c>
      <c r="H8" s="14">
        <f>=SUM(B8:G8)</f>
      </c>
    </row>
    <row r="9" ht="12" customHeight="1">
      <c r="A9" s="6" t="s">
        <v>8</v>
      </c>
      <c r="B9" s="7">
        <v>42302.3</v>
      </c>
      <c r="C9" s="7">
        <v>127139.41</v>
      </c>
      <c r="D9" s="7">
        <v>21151.16</v>
      </c>
      <c r="E9" s="7">
        <v>3502.31</v>
      </c>
      <c r="F9" s="7">
        <v>38410.46</v>
      </c>
      <c r="G9" s="7">
        <v>22420.2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58676.06</v>
      </c>
      <c r="C13" s="5">
        <v>176133.84</v>
      </c>
      <c r="D13" s="5">
        <v>29337.75</v>
      </c>
      <c r="E13" s="5">
        <v>2765.89</v>
      </c>
      <c r="F13" s="5">
        <v>53273.88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-1.44</v>
      </c>
      <c r="C14" s="7">
        <v>-4.31</v>
      </c>
      <c r="D14" s="7">
        <v>-0.72</v>
      </c>
      <c r="E14" s="7">
        <v>-0.07</v>
      </c>
      <c r="F14" s="7">
        <v>-1.3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10734.38</v>
      </c>
      <c r="C15" s="7">
        <v>32222.36</v>
      </c>
      <c r="D15" s="7">
        <v>5367.02</v>
      </c>
      <c r="E15" s="7">
        <v>506.01</v>
      </c>
      <c r="F15" s="7">
        <v>9745.98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-7.45</v>
      </c>
      <c r="C16" s="7">
        <v>-22.35</v>
      </c>
      <c r="D16" s="7">
        <v>-3.72</v>
      </c>
      <c r="E16" s="7">
        <v>-0.35</v>
      </c>
      <c r="F16" s="7">
        <v>-6.76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9864.85</v>
      </c>
      <c r="C17" s="7">
        <v>29612.91</v>
      </c>
      <c r="D17" s="7">
        <v>4932.42</v>
      </c>
      <c r="E17" s="7">
        <v>465.57</v>
      </c>
      <c r="F17" s="7">
        <v>8958.3</v>
      </c>
      <c r="G17" s="7">
        <v>5975.28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12665.29</v>
      </c>
      <c r="C23" s="5">
        <v>38650.65</v>
      </c>
      <c r="D23" s="5">
        <v>6332.64</v>
      </c>
      <c r="E23" s="5">
        <v>751.62</v>
      </c>
      <c r="F23" s="5">
        <v>11499.96</v>
      </c>
      <c r="G23" s="5">
        <v>6609.57</v>
      </c>
      <c r="H23" s="15">
        <f>=SUM(B23:G23)</f>
      </c>
    </row>
    <row r="24" ht="12" customHeight="1">
      <c r="A24" s="6" t="s">
        <v>21</v>
      </c>
      <c r="B24" s="7">
        <v>399.42</v>
      </c>
      <c r="C24" s="7">
        <v>1198.88</v>
      </c>
      <c r="D24" s="7">
        <v>199.7</v>
      </c>
      <c r="E24" s="7">
        <v>23.84</v>
      </c>
      <c r="F24" s="7">
        <v>362.66</v>
      </c>
      <c r="G24" s="7">
        <v>230.36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224.68</v>
      </c>
      <c r="C31" s="7">
        <v>675.28</v>
      </c>
      <c r="D31" s="7">
        <v>112.35</v>
      </c>
      <c r="E31" s="7">
        <v>18.15</v>
      </c>
      <c r="F31" s="7">
        <v>204.03</v>
      </c>
      <c r="G31" s="7">
        <v>120.02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JEFFERSON LSD (MADISON CO.)</oddHeader>
    <evenHeader>&amp;CAUDITOR'S OFFICE, MADISON COUNTY
STATEMENT OF SEMI-ANNUAL APPORTIONMENT OF TAXES
MADE AT THE SECOND HALF REAL ESTATE SETTLEMENT TAX YEAR 2024, WITH THE COUNTY TREASURER FOR JEFFERSON LSD (MADISON CO.)</evenHeader>
    <firstHeader>&amp;CAUDITOR'S OFFICE, MADISON COUNTY
STATEMENT OF SEMI-ANNUAL APPORTIONMENT OF TAXES
MADE AT THE SECOND HALF REAL ESTATE SETTLEMENT TAX YEAR 2024,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54</v>
      </c>
      <c r="C2" s="3" t="s">
        <v>60</v>
      </c>
      <c r="D2" s="3" t="s">
        <v>61</v>
      </c>
      <c r="E2" s="3" t="s">
        <v>62</v>
      </c>
      <c r="F2" s="3" t="s">
        <v>63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800482.25</v>
      </c>
      <c r="C4" s="5">
        <v>2079260.08</v>
      </c>
      <c r="D4" s="5">
        <v>322279.09</v>
      </c>
      <c r="E4" s="5">
        <v>105684.6</v>
      </c>
      <c r="F4" s="5">
        <v>240146.45</v>
      </c>
      <c r="G4" s="15">
        <f>=SUM(B4:F4)</f>
      </c>
    </row>
    <row r="5" ht="12" customHeight="1">
      <c r="A5" s="6" t="s">
        <v>4</v>
      </c>
      <c r="B5" s="7">
        <v>35323.4</v>
      </c>
      <c r="C5" s="7">
        <v>92594.12</v>
      </c>
      <c r="D5" s="7">
        <v>14953.49</v>
      </c>
      <c r="E5" s="7">
        <v>7480.29</v>
      </c>
      <c r="F5" s="7">
        <v>10597.06</v>
      </c>
      <c r="G5" s="14">
        <f>=SUM(B5:F5)</f>
      </c>
    </row>
    <row r="6" ht="12" customHeight="1">
      <c r="A6" s="6" t="s">
        <v>5</v>
      </c>
      <c r="B6" s="7">
        <v>24651.42</v>
      </c>
      <c r="C6" s="7">
        <v>103535.7</v>
      </c>
      <c r="D6" s="7">
        <v>15776.85</v>
      </c>
      <c r="E6" s="7">
        <v>11832.64</v>
      </c>
      <c r="F6" s="7">
        <v>7395.43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795.24</v>
      </c>
      <c r="C8" s="7">
        <v>2063.11</v>
      </c>
      <c r="D8" s="7">
        <v>318.32</v>
      </c>
      <c r="E8" s="7">
        <v>97.84</v>
      </c>
      <c r="F8" s="7">
        <v>238.6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96166.66</v>
      </c>
      <c r="C13" s="5">
        <v>249769.41</v>
      </c>
      <c r="D13" s="5">
        <v>38713.59</v>
      </c>
      <c r="E13" s="5">
        <v>12693.27</v>
      </c>
      <c r="F13" s="5">
        <v>28848.9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15171.42</v>
      </c>
      <c r="C15" s="7">
        <v>39405.25</v>
      </c>
      <c r="D15" s="7">
        <v>6107.87</v>
      </c>
      <c r="E15" s="7">
        <v>2002.53</v>
      </c>
      <c r="F15" s="7">
        <v>4551.32</v>
      </c>
      <c r="G15" s="14">
        <f>=SUM(B15:F15)</f>
      </c>
    </row>
    <row r="16" ht="12" customHeight="1">
      <c r="A16" s="6" t="s">
        <v>14</v>
      </c>
      <c r="B16" s="7">
        <v>-24.59</v>
      </c>
      <c r="C16" s="7">
        <v>-63.87</v>
      </c>
      <c r="D16" s="7">
        <v>-9.9</v>
      </c>
      <c r="E16" s="7">
        <v>-3.25</v>
      </c>
      <c r="F16" s="7">
        <v>-7.38</v>
      </c>
      <c r="G16" s="14">
        <f>=SUM(B16:F16)</f>
      </c>
    </row>
    <row r="17" ht="12" customHeight="1">
      <c r="A17" s="6" t="s">
        <v>15</v>
      </c>
      <c r="B17" s="7">
        <v>8104.32</v>
      </c>
      <c r="C17" s="7">
        <v>21047.04</v>
      </c>
      <c r="D17" s="7">
        <v>3262.14</v>
      </c>
      <c r="E17" s="7">
        <v>1069.74</v>
      </c>
      <c r="F17" s="7">
        <v>2430.54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15211.94</v>
      </c>
      <c r="C23" s="5">
        <v>40225.75</v>
      </c>
      <c r="D23" s="5">
        <v>6240.7</v>
      </c>
      <c r="E23" s="5">
        <v>2209.57</v>
      </c>
      <c r="F23" s="5">
        <v>4563.61</v>
      </c>
      <c r="G23" s="15">
        <f>=SUM(B23:F23)</f>
      </c>
    </row>
    <row r="24" ht="12" customHeight="1">
      <c r="A24" s="6" t="s">
        <v>21</v>
      </c>
      <c r="B24" s="7">
        <v>40.96</v>
      </c>
      <c r="C24" s="7">
        <v>106.36</v>
      </c>
      <c r="D24" s="7">
        <v>16.44</v>
      </c>
      <c r="E24" s="7">
        <v>5.06</v>
      </c>
      <c r="F24" s="7">
        <v>12.32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4025.68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JONATHAN ALDER LSD</oddHeader>
    <evenHeader>&amp;CAUDITOR'S OFFICE, MADISON COUNTY
STATEMENT OF SEMI-ANNUAL APPORTIONMENT OF TAXES
MADE AT THE SECOND HALF REAL ESTATE SETTLEMENT TAX YEAR 2024, WITH THE COUNTY TREASURER FOR JONATHAN ALDER LSD</evenHeader>
    <firstHeader>&amp;CAUDITOR'S OFFICE, MADISON COUNTY
STATEMENT OF SEMI-ANNUAL APPORTIONMENT OF TAXES
MADE AT THE SECOND HALF REAL ESTATE SETTLEMENT TAX YEAR 2024,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64</v>
      </c>
      <c r="C2" s="3" t="s">
        <v>65</v>
      </c>
      <c r="D2" s="3" t="s">
        <v>66</v>
      </c>
      <c r="E2" s="3" t="s">
        <v>67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784757.82</v>
      </c>
      <c r="C4" s="5">
        <v>1703225.81</v>
      </c>
      <c r="D4" s="5">
        <v>1254380.06</v>
      </c>
      <c r="E4" s="5">
        <v>317640.18</v>
      </c>
      <c r="F4" s="15">
        <f>=SUM(B4:E4)</f>
      </c>
    </row>
    <row r="5" ht="12" customHeight="1">
      <c r="A5" s="6" t="s">
        <v>4</v>
      </c>
      <c r="B5" s="7">
        <v>147837.66</v>
      </c>
      <c r="C5" s="7">
        <v>375115.71</v>
      </c>
      <c r="D5" s="7">
        <v>313106.51</v>
      </c>
      <c r="E5" s="7">
        <v>59838.98</v>
      </c>
      <c r="F5" s="14">
        <f>=SUM(B5:E5)</f>
      </c>
    </row>
    <row r="6" ht="12" customHeight="1">
      <c r="A6" s="6" t="s">
        <v>5</v>
      </c>
      <c r="B6" s="7">
        <v>50874.43</v>
      </c>
      <c r="C6" s="7">
        <v>244681.75</v>
      </c>
      <c r="D6" s="7">
        <v>156257.09</v>
      </c>
      <c r="E6" s="7">
        <v>20592.02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10165.21</v>
      </c>
      <c r="C8" s="7">
        <v>22525.71</v>
      </c>
      <c r="D8" s="7">
        <v>16906.48</v>
      </c>
      <c r="E8" s="7">
        <v>4114.48</v>
      </c>
      <c r="F8" s="14">
        <f>=SUM(B8:E8)</f>
      </c>
    </row>
    <row r="9" ht="12" customHeight="1">
      <c r="A9" s="6" t="s">
        <v>8</v>
      </c>
      <c r="B9" s="7">
        <v>10266.82</v>
      </c>
      <c r="C9" s="7">
        <v>26050.56</v>
      </c>
      <c r="D9" s="7">
        <v>21744.24</v>
      </c>
      <c r="E9" s="7">
        <v>4155.63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92389.42</v>
      </c>
      <c r="C13" s="5">
        <v>200490.44</v>
      </c>
      <c r="D13" s="5">
        <v>147661.06</v>
      </c>
      <c r="E13" s="5">
        <v>37395.11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16145.06</v>
      </c>
      <c r="C15" s="7">
        <v>35035.83</v>
      </c>
      <c r="D15" s="7">
        <v>25803.83</v>
      </c>
      <c r="E15" s="7">
        <v>6534.81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15380.21</v>
      </c>
      <c r="C17" s="7">
        <v>33373.57</v>
      </c>
      <c r="D17" s="7">
        <v>24577.71</v>
      </c>
      <c r="E17" s="7">
        <v>6225.4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17368.84</v>
      </c>
      <c r="C23" s="5">
        <v>40968.38</v>
      </c>
      <c r="D23" s="5">
        <v>30360.32</v>
      </c>
      <c r="E23" s="5">
        <v>7030.27</v>
      </c>
      <c r="F23" s="15">
        <f>=SUM(B23:E23)</f>
      </c>
    </row>
    <row r="24" ht="12" customHeight="1">
      <c r="A24" s="6" t="s">
        <v>21</v>
      </c>
      <c r="B24" s="7">
        <v>508.24</v>
      </c>
      <c r="C24" s="7">
        <v>1126.28</v>
      </c>
      <c r="D24" s="7">
        <v>845.34</v>
      </c>
      <c r="E24" s="7">
        <v>205.76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732.38</v>
      </c>
      <c r="C31" s="7">
        <v>1858.3</v>
      </c>
      <c r="D31" s="7">
        <v>1551.1</v>
      </c>
      <c r="E31" s="7">
        <v>296.43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LONDON CSD</oddHeader>
    <evenHeader>&amp;CAUDITOR'S OFFICE, MADISON COUNTY
STATEMENT OF SEMI-ANNUAL APPORTIONMENT OF TAXES
MADE AT THE SECOND HALF REAL ESTATE SETTLEMENT TAX YEAR 2024, WITH THE COUNTY TREASURER FOR LONDON CSD</evenHeader>
    <firstHeader>&amp;CAUDITOR'S OFFICE, MADISON COUNTY
STATEMENT OF SEMI-ANNUAL APPORTIONMENT OF TAXES
MADE AT THE SECOND HALF REAL ESTATE SETTLEMENT TAX YEAR 2024,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68</v>
      </c>
      <c r="C2" s="3" t="s">
        <v>69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782349.45</v>
      </c>
      <c r="C4" s="5">
        <v>731862.38</v>
      </c>
      <c r="D4" s="5">
        <v>322952.93</v>
      </c>
      <c r="E4" s="5">
        <v>315037.93</v>
      </c>
      <c r="F4" s="5">
        <v>110065.06</v>
      </c>
      <c r="G4" s="5">
        <v>351705.72</v>
      </c>
      <c r="H4" s="5">
        <v>564447.69</v>
      </c>
      <c r="I4" s="15">
        <f>=SUM(B4:H4)</f>
      </c>
    </row>
    <row r="5" ht="12" customHeight="1">
      <c r="A5" s="6" t="s">
        <v>4</v>
      </c>
      <c r="B5" s="7">
        <v>32831.65</v>
      </c>
      <c r="C5" s="7">
        <v>93620.3</v>
      </c>
      <c r="D5" s="7">
        <v>36060.9</v>
      </c>
      <c r="E5" s="7">
        <v>35159.35</v>
      </c>
      <c r="F5" s="7">
        <v>15025.53</v>
      </c>
      <c r="G5" s="7">
        <v>30051.13</v>
      </c>
      <c r="H5" s="7">
        <v>48081.1</v>
      </c>
      <c r="I5" s="14">
        <f>=SUM(B5:H5)</f>
      </c>
    </row>
    <row r="6" ht="12" customHeight="1">
      <c r="A6" s="6" t="s">
        <v>5</v>
      </c>
      <c r="B6" s="7">
        <v>162124.49</v>
      </c>
      <c r="C6" s="7">
        <v>508625.83</v>
      </c>
      <c r="D6" s="7">
        <v>190734.67</v>
      </c>
      <c r="E6" s="7">
        <v>185966.31</v>
      </c>
      <c r="F6" s="7">
        <v>79472.88</v>
      </c>
      <c r="G6" s="7">
        <v>158945.68</v>
      </c>
      <c r="H6" s="7">
        <v>254312.91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8857.35</v>
      </c>
      <c r="C8" s="7">
        <v>10089.18</v>
      </c>
      <c r="D8" s="7">
        <v>4301.48</v>
      </c>
      <c r="E8" s="7">
        <v>4195.59</v>
      </c>
      <c r="F8" s="7">
        <v>1544.38</v>
      </c>
      <c r="G8" s="7">
        <v>4419.95</v>
      </c>
      <c r="H8" s="7">
        <v>7089.53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102570.52</v>
      </c>
      <c r="C13" s="5">
        <v>95933.95</v>
      </c>
      <c r="D13" s="5">
        <v>42334.62</v>
      </c>
      <c r="E13" s="5">
        <v>41297.34</v>
      </c>
      <c r="F13" s="5">
        <v>14427.06</v>
      </c>
      <c r="G13" s="5">
        <v>46105.23</v>
      </c>
      <c r="H13" s="5">
        <v>73995.61</v>
      </c>
      <c r="I13" s="15">
        <f>=SUM(B13:H13)</f>
      </c>
    </row>
    <row r="14" ht="12" customHeight="1">
      <c r="A14" s="6" t="s">
        <v>12</v>
      </c>
      <c r="B14" s="7">
        <v>-0.03</v>
      </c>
      <c r="C14" s="7">
        <v>-0.02</v>
      </c>
      <c r="D14" s="7">
        <v>-0.01</v>
      </c>
      <c r="E14" s="7">
        <v>-0.01</v>
      </c>
      <c r="F14" s="7">
        <v>0</v>
      </c>
      <c r="G14" s="7">
        <v>-0.01</v>
      </c>
      <c r="H14" s="7">
        <v>-0.01</v>
      </c>
      <c r="I14" s="14">
        <f>=SUM(B14:H14)</f>
      </c>
    </row>
    <row r="15" ht="12" customHeight="1">
      <c r="A15" s="6" t="s">
        <v>13</v>
      </c>
      <c r="B15" s="7">
        <v>10956.57</v>
      </c>
      <c r="C15" s="7">
        <v>10254.81</v>
      </c>
      <c r="D15" s="7">
        <v>4524.75</v>
      </c>
      <c r="E15" s="7">
        <v>4414.02</v>
      </c>
      <c r="F15" s="7">
        <v>1542.03</v>
      </c>
      <c r="G15" s="7">
        <v>4926.61</v>
      </c>
      <c r="H15" s="7">
        <v>7906.79</v>
      </c>
      <c r="I15" s="14">
        <f>=SUM(B15:H15)</f>
      </c>
    </row>
    <row r="16" ht="12" customHeight="1">
      <c r="A16" s="6" t="s">
        <v>14</v>
      </c>
      <c r="B16" s="7">
        <v>-0.68</v>
      </c>
      <c r="C16" s="7">
        <v>-0.65</v>
      </c>
      <c r="D16" s="7">
        <v>-0.29</v>
      </c>
      <c r="E16" s="7">
        <v>-0.28</v>
      </c>
      <c r="F16" s="7">
        <v>-0.1</v>
      </c>
      <c r="G16" s="7">
        <v>-0.32</v>
      </c>
      <c r="H16" s="7">
        <v>-0.5</v>
      </c>
      <c r="I16" s="14">
        <f>=SUM(B16:H16)</f>
      </c>
    </row>
    <row r="17" ht="12" customHeight="1">
      <c r="A17" s="6" t="s">
        <v>15</v>
      </c>
      <c r="B17" s="7">
        <v>10763.02</v>
      </c>
      <c r="C17" s="7">
        <v>10157.75</v>
      </c>
      <c r="D17" s="7">
        <v>4477.23</v>
      </c>
      <c r="E17" s="7">
        <v>4363.66</v>
      </c>
      <c r="F17" s="7">
        <v>1531.07</v>
      </c>
      <c r="G17" s="7">
        <v>4860.44</v>
      </c>
      <c r="H17" s="7">
        <v>7797.53</v>
      </c>
      <c r="I17" s="14">
        <f>=SUM(B17:H17)</f>
      </c>
    </row>
    <row r="18" ht="12" customHeight="1">
      <c r="A18" s="6" t="s">
        <v>16</v>
      </c>
      <c r="B18" s="7">
        <v>-0.02</v>
      </c>
      <c r="C18" s="7">
        <v>-0.02</v>
      </c>
      <c r="D18" s="7">
        <v>-0.01</v>
      </c>
      <c r="E18" s="7">
        <v>-0.01</v>
      </c>
      <c r="F18" s="7">
        <v>0</v>
      </c>
      <c r="G18" s="7">
        <v>-0.01</v>
      </c>
      <c r="H18" s="7">
        <v>-0.01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16773.6</v>
      </c>
      <c r="C23" s="5">
        <v>21719.67</v>
      </c>
      <c r="D23" s="5">
        <v>9027.54</v>
      </c>
      <c r="E23" s="5">
        <v>8804.69</v>
      </c>
      <c r="F23" s="5">
        <v>3324.42</v>
      </c>
      <c r="G23" s="5">
        <v>8996.24</v>
      </c>
      <c r="H23" s="5">
        <v>14424.71</v>
      </c>
      <c r="I23" s="15">
        <f>=SUM(B23:H23)</f>
      </c>
    </row>
    <row r="24" ht="12" customHeight="1">
      <c r="A24" s="6" t="s">
        <v>21</v>
      </c>
      <c r="B24" s="7">
        <v>442.9</v>
      </c>
      <c r="C24" s="7">
        <v>504.44</v>
      </c>
      <c r="D24" s="7">
        <v>215.1</v>
      </c>
      <c r="E24" s="7">
        <v>209.8</v>
      </c>
      <c r="F24" s="7">
        <v>77.18</v>
      </c>
      <c r="G24" s="7">
        <v>221.02</v>
      </c>
      <c r="H24" s="7">
        <v>354.5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420.92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342.2</v>
      </c>
      <c r="C31" s="7">
        <v>229.48</v>
      </c>
      <c r="D31" s="7">
        <v>114.46</v>
      </c>
      <c r="E31" s="7">
        <v>114.41</v>
      </c>
      <c r="F31" s="7">
        <v>56.9</v>
      </c>
      <c r="G31" s="7">
        <v>114.65</v>
      </c>
      <c r="H31" s="7">
        <v>172.21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MADISON PLAINS LSD</oddHeader>
    <evenHeader>&amp;CAUDITOR'S OFFICE, MADISON COUNTY
STATEMENT OF SEMI-ANNUAL APPORTIONMENT OF TAXES
MADE AT THE SECOND HALF REAL ESTATE SETTLEMENT TAX YEAR 2024, WITH THE COUNTY TREASURER FOR MADISON PLAINS LSD</evenHeader>
    <firstHeader>&amp;CAUDITOR'S OFFICE, MADISON COUNTY
STATEMENT OF SEMI-ANNUAL APPORTIONMENT OF TAXES
MADE AT THE SECOND HALF REAL ESTATE SETTLEMENT TAX YEAR 2024,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75</v>
      </c>
      <c r="C2" s="3" t="s">
        <v>76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11053.5</v>
      </c>
      <c r="C4" s="5">
        <v>38073.1</v>
      </c>
      <c r="D4" s="5">
        <v>3346.45</v>
      </c>
      <c r="E4" s="5">
        <v>3930.12</v>
      </c>
      <c r="F4" s="5">
        <v>4912.66</v>
      </c>
      <c r="G4" s="5">
        <v>641.56</v>
      </c>
      <c r="H4" s="5">
        <v>3438.89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4">
        <f>=SUM(B5:H5)</f>
      </c>
    </row>
    <row r="6" ht="12" customHeight="1">
      <c r="A6" s="6" t="s">
        <v>5</v>
      </c>
      <c r="B6" s="7">
        <v>196.78</v>
      </c>
      <c r="C6" s="7">
        <v>953.32</v>
      </c>
      <c r="D6" s="7">
        <v>218.66</v>
      </c>
      <c r="E6" s="7">
        <v>69.96</v>
      </c>
      <c r="F6" s="7">
        <v>87.46</v>
      </c>
      <c r="G6" s="7">
        <v>21.86</v>
      </c>
      <c r="H6" s="7">
        <v>61.23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1441.8</v>
      </c>
      <c r="C13" s="5">
        <v>4966.35</v>
      </c>
      <c r="D13" s="5">
        <v>436.53</v>
      </c>
      <c r="E13" s="5">
        <v>512.73</v>
      </c>
      <c r="F13" s="5">
        <v>640.84</v>
      </c>
      <c r="G13" s="5">
        <v>83.63</v>
      </c>
      <c r="H13" s="5">
        <v>448.57</v>
      </c>
      <c r="I13" s="15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87.2</v>
      </c>
      <c r="C15" s="7">
        <v>300.34</v>
      </c>
      <c r="D15" s="7">
        <v>26.4</v>
      </c>
      <c r="E15" s="7">
        <v>31</v>
      </c>
      <c r="F15" s="7">
        <v>38.75</v>
      </c>
      <c r="G15" s="7">
        <v>5.08</v>
      </c>
      <c r="H15" s="7">
        <v>27.14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4">
        <f>=SUM(B16:H16)</f>
      </c>
    </row>
    <row r="17" ht="12" customHeight="1">
      <c r="A17" s="6" t="s">
        <v>15</v>
      </c>
      <c r="B17" s="7">
        <v>115.74</v>
      </c>
      <c r="C17" s="7">
        <v>398.76</v>
      </c>
      <c r="D17" s="7">
        <v>35.04</v>
      </c>
      <c r="E17" s="7">
        <v>41.16</v>
      </c>
      <c r="F17" s="7">
        <v>51.48</v>
      </c>
      <c r="G17" s="7">
        <v>6.72</v>
      </c>
      <c r="H17" s="7">
        <v>36</v>
      </c>
      <c r="I17" s="14">
        <f>=SUM(B17:H17)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198.69</v>
      </c>
      <c r="C23" s="5">
        <v>689.32</v>
      </c>
      <c r="D23" s="5">
        <v>62.97</v>
      </c>
      <c r="E23" s="5">
        <v>70.65</v>
      </c>
      <c r="F23" s="5">
        <v>88.31</v>
      </c>
      <c r="G23" s="5">
        <v>11.72</v>
      </c>
      <c r="H23" s="5">
        <v>61.83</v>
      </c>
      <c r="I23" s="15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285.53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MECHANICSBURG EVSD</oddHeader>
    <evenHeader>&amp;CAUDITOR'S OFFICE, MADISON COUNTY
STATEMENT OF SEMI-ANNUAL APPORTIONMENT OF TAXES
MADE AT THE SECOND HALF REAL ESTATE SETTLEMENT TAX YEAR 2024, WITH THE COUNTY TREASURER FOR MECHANICSBURG EVSD</evenHeader>
    <firstHeader>&amp;CAUDITOR'S OFFICE, MADISON COUNTY
STATEMENT OF SEMI-ANNUAL APPORTIONMENT OF TAXES
MADE AT THE SECOND HALF REAL ESTATE SETTLEMENT TAX YEAR 2024,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2813.11</v>
      </c>
      <c r="C4" s="5">
        <v>879.14</v>
      </c>
      <c r="D4" s="5">
        <v>14768.79</v>
      </c>
      <c r="E4" s="5">
        <v>1177.96</v>
      </c>
      <c r="F4" s="5">
        <v>219.76</v>
      </c>
      <c r="G4" s="5">
        <v>161.05</v>
      </c>
      <c r="H4" s="5">
        <v>219.76</v>
      </c>
      <c r="I4" s="5">
        <v>685.69</v>
      </c>
      <c r="J4" s="5">
        <v>177.73</v>
      </c>
      <c r="K4" s="5">
        <v>2813.11</v>
      </c>
      <c r="L4" s="5">
        <v>2019.19</v>
      </c>
      <c r="M4" s="5">
        <v>222.73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4">
        <f>=SUM(B5:M5)</f>
      </c>
    </row>
    <row r="6" ht="12" customHeight="1">
      <c r="A6" s="6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6">
        <f>=SUM(B6:M6)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5">
        <f>=SUM(K4:K6)</f>
      </c>
      <c r="L7" s="5">
        <f>=SUM(L4:L6)</f>
      </c>
      <c r="M7" s="5">
        <f>=SUM(M4:M6)</f>
      </c>
      <c r="N7" s="14">
        <f>=SUM(B7:M7)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4">
        <f>=SUM(B8:M8)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4">
        <f>=SUM(B9:M9)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9">
        <f>=SUM(K7:K8) - K9</f>
      </c>
      <c r="L10" s="9">
        <f>=SUM(L7:L8) - L9</f>
      </c>
      <c r="M10" s="9">
        <f>=SUM(M7:M8) - M9</f>
      </c>
      <c r="N10" s="17">
        <f>=SUM(B10:M10)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336.91</v>
      </c>
      <c r="C13" s="5">
        <v>105.32</v>
      </c>
      <c r="D13" s="5">
        <v>1768.66</v>
      </c>
      <c r="E13" s="5">
        <v>141.05</v>
      </c>
      <c r="F13" s="5">
        <v>26.29</v>
      </c>
      <c r="G13" s="5">
        <v>19.28</v>
      </c>
      <c r="H13" s="5">
        <v>26.29</v>
      </c>
      <c r="I13" s="5">
        <v>82.13</v>
      </c>
      <c r="J13" s="5">
        <v>21.28</v>
      </c>
      <c r="K13" s="5">
        <v>336.91</v>
      </c>
      <c r="L13" s="5">
        <v>0</v>
      </c>
      <c r="M13" s="5">
        <v>0</v>
      </c>
      <c r="N13" s="15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42.12</v>
      </c>
      <c r="C15" s="7">
        <v>13.15</v>
      </c>
      <c r="D15" s="7">
        <v>221.05</v>
      </c>
      <c r="E15" s="7">
        <v>17.63</v>
      </c>
      <c r="F15" s="7">
        <v>3.27</v>
      </c>
      <c r="G15" s="7">
        <v>2.4</v>
      </c>
      <c r="H15" s="7">
        <v>3.27</v>
      </c>
      <c r="I15" s="7">
        <v>10.27</v>
      </c>
      <c r="J15" s="7">
        <v>2.66</v>
      </c>
      <c r="K15" s="7">
        <v>42.12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4">
        <f>=SUM(B16:M16)</f>
      </c>
    </row>
    <row r="17" ht="12" customHeight="1">
      <c r="A17" s="6" t="s">
        <v>15</v>
      </c>
      <c r="B17" s="7">
        <v>54.88</v>
      </c>
      <c r="C17" s="7">
        <v>17.16</v>
      </c>
      <c r="D17" s="7">
        <v>288.12</v>
      </c>
      <c r="E17" s="7">
        <v>23</v>
      </c>
      <c r="F17" s="7">
        <v>4.28</v>
      </c>
      <c r="G17" s="7">
        <v>3.16</v>
      </c>
      <c r="H17" s="7">
        <v>4.28</v>
      </c>
      <c r="I17" s="7">
        <v>13.36</v>
      </c>
      <c r="J17" s="7">
        <v>3.48</v>
      </c>
      <c r="K17" s="7">
        <v>54.88</v>
      </c>
      <c r="L17" s="7">
        <v>46.08</v>
      </c>
      <c r="M17" s="7">
        <v>5.08</v>
      </c>
      <c r="N17" s="14">
        <f>=SUM(B17:M17)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6">
        <f>=SUM(B18:M18)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5">
        <f>=SUM(K13:K18)</f>
      </c>
      <c r="L19" s="5">
        <f>=SUM(L13:L18)</f>
      </c>
      <c r="M19" s="5">
        <f>=SUM(M13:M18)</f>
      </c>
      <c r="N19" s="17">
        <f>=SUM(B19:M19)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9">
        <f>=K10-K19</f>
      </c>
      <c r="L20" s="9">
        <f>=L10-L19</f>
      </c>
      <c r="M20" s="9">
        <f>=M10-M19</f>
      </c>
      <c r="N20" s="17">
        <f>=SUM(B20:M20)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49.69</v>
      </c>
      <c r="C23" s="5">
        <v>15.51</v>
      </c>
      <c r="D23" s="5">
        <v>260.84</v>
      </c>
      <c r="E23" s="5">
        <v>20.78</v>
      </c>
      <c r="F23" s="5">
        <v>3.88</v>
      </c>
      <c r="G23" s="5">
        <v>2.84</v>
      </c>
      <c r="H23" s="5">
        <v>3.88</v>
      </c>
      <c r="I23" s="5">
        <v>12.13</v>
      </c>
      <c r="J23" s="5">
        <v>3.14</v>
      </c>
      <c r="K23" s="5">
        <v>49.69</v>
      </c>
      <c r="L23" s="5">
        <v>35.65</v>
      </c>
      <c r="M23" s="5">
        <v>3.93</v>
      </c>
      <c r="N23" s="15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4">
        <f>=SUM(B26:M26)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4">
        <f>=SUM(B27:M27)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9">
        <f>=SUM(K23:K27)</f>
      </c>
      <c r="L28" s="9">
        <f>=SUM(L23:L27)</f>
      </c>
      <c r="M28" s="9">
        <f>=SUM(M23:M27)</f>
      </c>
      <c r="N28" s="17">
        <f>=SUM(B28:M28)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9">
        <f>=K20-K28</f>
      </c>
      <c r="L30" s="9">
        <f>=L20-L28</f>
      </c>
      <c r="M30" s="9">
        <f>=M20-M28</f>
      </c>
      <c r="N30" s="17">
        <f>=SUM(B30:M30)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4">
        <f>=SUM(B31:M31)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4">
        <f>=SUM(B32:M32)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9">
        <f>=K30-SUM(K31:K32)</f>
      </c>
      <c r="L33" s="9">
        <f>=L30-SUM(L31:L32)</f>
      </c>
      <c r="M33" s="9">
        <f>=M30-SUM(M31:M32)</f>
      </c>
      <c r="N33" s="17">
        <f>=SUM(B33:M33)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MIAMI TRACE LSD</oddHeader>
    <evenHeader>&amp;CAUDITOR'S OFFICE, MADISON COUNTY
STATEMENT OF SEMI-ANNUAL APPORTIONMENT OF TAXES
MADE AT THE SECOND HALF REAL ESTATE SETTLEMENT TAX YEAR 2024, WITH THE COUNTY TREASURER FOR MIAMI TRACE LSD</evenHeader>
    <firstHeader>&amp;CAUDITOR'S OFFICE, MADISON COUNTY
STATEMENT OF SEMI-ANNUAL APPORTIONMENT OF TAXES
MADE AT THE SECOND HALF REAL ESTATE SETTLEMENT TAX YEAR 2024,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45</v>
      </c>
      <c r="C2" s="3" t="s">
        <v>94</v>
      </c>
      <c r="D2" s="3" t="s">
        <v>95</v>
      </c>
      <c r="E2" s="3" t="s">
        <v>96</v>
      </c>
      <c r="F2" s="3" t="s">
        <v>97</v>
      </c>
      <c r="G2" s="3" t="s">
        <v>98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275.39</v>
      </c>
      <c r="C4" s="5">
        <v>981.89</v>
      </c>
      <c r="D4" s="5">
        <v>192.53</v>
      </c>
      <c r="E4" s="5">
        <v>386.12</v>
      </c>
      <c r="F4" s="5">
        <v>138.66</v>
      </c>
      <c r="G4" s="5">
        <v>112.47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4">
        <f>=SUM(B5:G5)</f>
      </c>
    </row>
    <row r="6" ht="12" customHeight="1">
      <c r="A6" s="6" t="s">
        <v>5</v>
      </c>
      <c r="B6" s="7">
        <v>1.13</v>
      </c>
      <c r="C6" s="7">
        <v>5.74</v>
      </c>
      <c r="D6" s="7">
        <v>1.13</v>
      </c>
      <c r="E6" s="7">
        <v>2.25</v>
      </c>
      <c r="F6" s="7">
        <v>1.4</v>
      </c>
      <c r="G6" s="7">
        <v>0.57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14">
        <f>=SUM(B8:G8)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65.17</v>
      </c>
      <c r="C13" s="5">
        <v>232.39</v>
      </c>
      <c r="D13" s="5">
        <v>45.56</v>
      </c>
      <c r="E13" s="5">
        <v>91.38</v>
      </c>
      <c r="F13" s="5">
        <v>32.82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11.51</v>
      </c>
      <c r="C15" s="7">
        <v>41.03</v>
      </c>
      <c r="D15" s="7">
        <v>8.05</v>
      </c>
      <c r="E15" s="7">
        <v>16.13</v>
      </c>
      <c r="F15" s="7">
        <v>5.79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4.87</v>
      </c>
      <c r="C23" s="5">
        <v>17.44</v>
      </c>
      <c r="D23" s="5">
        <v>3.41</v>
      </c>
      <c r="E23" s="5">
        <v>6.87</v>
      </c>
      <c r="F23" s="5">
        <v>2.48</v>
      </c>
      <c r="G23" s="5">
        <v>2.01</v>
      </c>
      <c r="H23" s="15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WESTFALL LSD</oddHeader>
    <evenHeader>&amp;CAUDITOR'S OFFICE, MADISON COUNTY
STATEMENT OF SEMI-ANNUAL APPORTIONMENT OF TAXES
MADE AT THE SECOND HALF REAL ESTATE SETTLEMENT TAX YEAR 2024, WITH THE COUNTY TREASURER FOR WESTFALL LSD</evenHeader>
    <firstHeader>&amp;CAUDITOR'S OFFICE, MADISON COUNTY
STATEMENT OF SEMI-ANNUAL APPORTIONMENT OF TAXES
MADE AT THE SECOND HALF REAL ESTATE SETTLEMENT TAX YEAR 2024,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1758.21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0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210.58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26.33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34.32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31.06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GREAT OAKS JVSD</oddHeader>
    <evenHeader>&amp;CAUDITOR'S OFFICE, MADISON COUNTY
STATEMENT OF SEMI-ANNUAL APPORTIONMENT OF TAXES
MADE AT THE SECOND HALF REAL ESTATE SETTLEMENT TAX YEAR 2024, WITH THE COUNTY TREASURER FOR GREAT OAKS JVSD</evenHeader>
    <firstHeader>&amp;CAUDITOR'S OFFICE, MADISON COUNTY
STATEMENT OF SEMI-ANNUAL APPORTIONMENT OF TAXES
MADE AT THE SECOND HALF REAL ESTATE SETTLEMENT TAX YEAR 2024,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4912.66</v>
      </c>
      <c r="C4" s="5">
        <v>1049.68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4">
        <f>=SUM(B5:C5)</f>
      </c>
    </row>
    <row r="6" ht="12" customHeight="1">
      <c r="A6" s="6" t="s">
        <v>5</v>
      </c>
      <c r="B6" s="7">
        <v>87.46</v>
      </c>
      <c r="C6" s="7">
        <v>26.24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0</v>
      </c>
      <c r="C8" s="7">
        <v>0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640.84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38.75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51.48</v>
      </c>
      <c r="C17" s="7">
        <v>13.02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88.31</v>
      </c>
      <c r="C23" s="5">
        <v>19.01</v>
      </c>
      <c r="D23" s="15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OHIO HI-POINT JVSD</oddHeader>
    <evenHeader>&amp;CAUDITOR'S OFFICE, MADISON COUNTY
STATEMENT OF SEMI-ANNUAL APPORTIONMENT OF TAXES
MADE AT THE SECOND HALF REAL ESTATE SETTLEMENT TAX YEAR 2024, WITH THE COUNTY TREASURER FOR OHIO HI-POINT JVSD</evenHeader>
    <firstHeader>&amp;CAUDITOR'S OFFICE, MADISON COUNTY
STATEMENT OF SEMI-ANNUAL APPORTIONMENT OF TAXES
MADE AT THE SECOND HALF REAL ESTATE SETTLEMENT TAX YEAR 2024,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102</v>
      </c>
      <c r="C2" s="3" t="s">
        <v>103</v>
      </c>
      <c r="D2" s="3" t="s">
        <v>104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64.34</v>
      </c>
      <c r="C4" s="5">
        <v>62.81</v>
      </c>
      <c r="D4" s="5">
        <v>56.47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4">
        <f>=SUM(B5:D5)</f>
      </c>
    </row>
    <row r="6" ht="12" customHeight="1">
      <c r="A6" s="6" t="s">
        <v>5</v>
      </c>
      <c r="B6" s="7">
        <v>0.64</v>
      </c>
      <c r="C6" s="7">
        <v>0.57</v>
      </c>
      <c r="D6" s="7">
        <v>0.38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15.23</v>
      </c>
      <c r="C13" s="5">
        <v>14.86</v>
      </c>
      <c r="D13" s="5">
        <v>13.36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2.69</v>
      </c>
      <c r="C15" s="7">
        <v>2.62</v>
      </c>
      <c r="D15" s="7">
        <v>2.36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1.15</v>
      </c>
      <c r="C23" s="5">
        <v>1.12</v>
      </c>
      <c r="D23" s="5">
        <v>0.99</v>
      </c>
      <c r="E23" s="15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PICKAWAY-ROSS COUNTY JVSD</oddHeader>
    <evenHeader>&amp;CAUDITOR'S OFFICE, MADISON COUNTY
STATEMENT OF SEMI-ANNUAL APPORTIONMENT OF TAXES
MADE AT THE SECOND HALF REAL ESTATE SETTLEMENT TAX YEAR 2024, WITH THE COUNTY TREASURER FOR PICKAWAY-ROSS COUNTY JVSD</evenHeader>
    <firstHeader>&amp;CAUDITOR'S OFFICE, MADISON COUNTY
STATEMENT OF SEMI-ANNUAL APPORTIONMENT OF TAXES
MADE AT THE SECOND HALF REAL ESTATE SETTLEMENT TAX YEAR 2024,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422487.37</v>
      </c>
      <c r="C4" s="15">
        <f>=SUM(B4)</f>
      </c>
    </row>
    <row r="5" ht="12" customHeight="1">
      <c r="A5" s="6" t="s">
        <v>4</v>
      </c>
      <c r="B5" s="7">
        <v>76814.49</v>
      </c>
      <c r="C5" s="14">
        <f>=SUM(B5)</f>
      </c>
    </row>
    <row r="6" ht="12" customHeight="1">
      <c r="A6" s="6" t="s">
        <v>5</v>
      </c>
      <c r="B6" s="7">
        <v>62095.64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4930.2</v>
      </c>
      <c r="C8" s="14">
        <f>=SUM(B8)</f>
      </c>
    </row>
    <row r="9" ht="12" customHeight="1">
      <c r="A9" s="6" t="s">
        <v>8</v>
      </c>
      <c r="B9" s="7">
        <v>9620.36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7658.38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9706.45</v>
      </c>
      <c r="C23" s="15">
        <f>=SUM(B23)</f>
      </c>
    </row>
    <row r="24" ht="12" customHeight="1">
      <c r="A24" s="6" t="s">
        <v>21</v>
      </c>
      <c r="B24" s="7">
        <v>246.52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250.27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9-1-1</oddHeader>
    <evenHeader>&amp;CAUDITOR'S OFFICE, MADISON COUNTY
STATEMENT OF SEMI-ANNUAL APPORTIONMENT OF TAXES
MADE AT THE SECOND HALF REAL ESTATE SETTLEMENT TAX YEAR 2024, WITH THE COUNTY TREASURER FOR 9-1-1</evenHeader>
    <firstHeader>&amp;CAUDITOR'S OFFICE, MADISON COUNTY
STATEMENT OF SEMI-ANNUAL APPORTIONMENT OF TAXES
MADE AT THE SECOND HALF REAL ESTATE SETTLEMENT TAX YEAR 2024,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1102135.32</v>
      </c>
      <c r="C4" s="15">
        <f>=SUM(B4)</f>
      </c>
    </row>
    <row r="5" ht="12" customHeight="1">
      <c r="A5" s="6" t="s">
        <v>4</v>
      </c>
      <c r="B5" s="7">
        <v>156725.11</v>
      </c>
      <c r="C5" s="14">
        <f>=SUM(B5)</f>
      </c>
    </row>
    <row r="6" ht="12" customHeight="1">
      <c r="A6" s="6" t="s">
        <v>5</v>
      </c>
      <c r="B6" s="7">
        <v>111692.31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10958.41</v>
      </c>
      <c r="C8" s="14">
        <f>=SUM(B8)</f>
      </c>
    </row>
    <row r="9" ht="12" customHeight="1">
      <c r="A9" s="6" t="s">
        <v>8</v>
      </c>
      <c r="B9" s="7">
        <v>19628.92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134611.88</v>
      </c>
      <c r="C13" s="15">
        <f>=SUM(B13)</f>
      </c>
    </row>
    <row r="14" ht="12" customHeight="1">
      <c r="A14" s="6" t="s">
        <v>12</v>
      </c>
      <c r="B14" s="7">
        <v>-0.53</v>
      </c>
      <c r="C14" s="14">
        <f>=SUM(B14)</f>
      </c>
    </row>
    <row r="15" ht="12" customHeight="1">
      <c r="A15" s="6" t="s">
        <v>13</v>
      </c>
      <c r="B15" s="7">
        <v>20340.64</v>
      </c>
      <c r="C15" s="14">
        <f>=SUM(B15)</f>
      </c>
    </row>
    <row r="16" ht="12" customHeight="1">
      <c r="A16" s="6" t="s">
        <v>14</v>
      </c>
      <c r="B16" s="7">
        <v>-11.78</v>
      </c>
      <c r="C16" s="14">
        <f>=SUM(B16)</f>
      </c>
    </row>
    <row r="17" ht="12" customHeight="1">
      <c r="A17" s="6" t="s">
        <v>15</v>
      </c>
      <c r="B17" s="7">
        <v>17008.68</v>
      </c>
      <c r="C17" s="14">
        <f>=SUM(B17)</f>
      </c>
    </row>
    <row r="18" ht="12" customHeight="1">
      <c r="A18" s="6" t="s">
        <v>16</v>
      </c>
      <c r="B18" s="7">
        <v>-0.01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23826.92</v>
      </c>
      <c r="C23" s="15">
        <f>=SUM(B23)</f>
      </c>
    </row>
    <row r="24" ht="12" customHeight="1">
      <c r="A24" s="6" t="s">
        <v>21</v>
      </c>
      <c r="B24" s="7">
        <v>548.5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508.93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TOLLES CAREER &amp;&amp; TECHNICAL CENTER</oddHeader>
    <evenHeader>&amp;CAUDITOR'S OFFICE, MADISON COUNTY
STATEMENT OF SEMI-ANNUAL APPORTIONMENT OF TAXES
MADE AT THE SECOND HALF REAL ESTATE SETTLEMENT TAX YEAR 2024, WITH THE COUNTY TREASURER FOR TOLLES CAREER &amp;&amp; TECHNICAL CENTER</evenHeader>
    <firstHeader>&amp;CAUDITOR'S OFFICE, MADISON COUNTY
STATEMENT OF SEMI-ANNUAL APPORTIONMENT OF TAXES
MADE AT THE SECOND HALF REAL ESTATE SETTLEMENT TAX YEAR 2024,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66600.43</v>
      </c>
      <c r="C4" s="15">
        <f>=SUM(B4)</f>
      </c>
    </row>
    <row r="5" ht="12" customHeight="1">
      <c r="A5" s="6" t="s">
        <v>4</v>
      </c>
      <c r="B5" s="7">
        <v>1290.5</v>
      </c>
      <c r="C5" s="14">
        <f>=SUM(B5)</f>
      </c>
    </row>
    <row r="6" ht="12" customHeight="1">
      <c r="A6" s="6" t="s">
        <v>5</v>
      </c>
      <c r="B6" s="7">
        <v>2468.25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24.44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8662.04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1313.49</v>
      </c>
      <c r="C15" s="14">
        <f>=SUM(B15)</f>
      </c>
    </row>
    <row r="16" ht="12" customHeight="1">
      <c r="A16" s="6" t="s">
        <v>14</v>
      </c>
      <c r="B16" s="7">
        <v>-7.38</v>
      </c>
      <c r="C16" s="14">
        <f>=SUM(B16)</f>
      </c>
    </row>
    <row r="17" ht="12" customHeight="1">
      <c r="A17" s="6" t="s">
        <v>15</v>
      </c>
      <c r="B17" s="7">
        <v>745.88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1243.14</v>
      </c>
      <c r="C23" s="15">
        <f>=SUM(B23)</f>
      </c>
    </row>
    <row r="24" ht="12" customHeight="1">
      <c r="A24" s="6" t="s">
        <v>21</v>
      </c>
      <c r="B24" s="7">
        <v>1.6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593.18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CANAAN TWP</oddHeader>
    <evenHeader>&amp;CAUDITOR'S OFFICE, MADISON COUNTY
STATEMENT OF SEMI-ANNUAL APPORTIONMENT OF TAXES
MADE AT THE SECOND HALF REAL ESTATE SETTLEMENT TAX YEAR 2024, WITH THE COUNTY TREASURER FOR CANAAN TWP</evenHeader>
    <firstHeader>&amp;CAUDITOR'S OFFICE, MADISON COUNTY
STATEMENT OF SEMI-ANNUAL APPORTIONMENT OF TAXES
MADE AT THE SECOND HALF REAL ESTATE SETTLEMENT TAX YEAR 2024,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107</v>
      </c>
      <c r="C2" s="3" t="s">
        <v>108</v>
      </c>
      <c r="D2" s="3" t="s">
        <v>109</v>
      </c>
      <c r="E2" s="3" t="s">
        <v>110</v>
      </c>
      <c r="F2" s="3" t="s">
        <v>111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44308.11</v>
      </c>
      <c r="C4" s="5">
        <v>4804.38</v>
      </c>
      <c r="D4" s="5">
        <v>47660.88</v>
      </c>
      <c r="E4" s="5">
        <v>28594.51</v>
      </c>
      <c r="F4" s="5">
        <v>37477.09</v>
      </c>
      <c r="G4" s="15">
        <f>=SUM(B4:F4)</f>
      </c>
    </row>
    <row r="5" ht="12" customHeight="1">
      <c r="A5" s="6" t="s">
        <v>4</v>
      </c>
      <c r="B5" s="7">
        <v>2920.2</v>
      </c>
      <c r="C5" s="7">
        <v>418.45</v>
      </c>
      <c r="D5" s="7">
        <v>5148.29</v>
      </c>
      <c r="E5" s="7">
        <v>3088.81</v>
      </c>
      <c r="F5" s="7">
        <v>3603.56</v>
      </c>
      <c r="G5" s="14">
        <f>=SUM(B5:F5)</f>
      </c>
    </row>
    <row r="6" ht="12" customHeight="1">
      <c r="A6" s="6" t="s">
        <v>5</v>
      </c>
      <c r="B6" s="7">
        <v>1098.3</v>
      </c>
      <c r="C6" s="7">
        <v>245.28</v>
      </c>
      <c r="D6" s="7">
        <v>2196.56</v>
      </c>
      <c r="E6" s="7">
        <v>1317.93</v>
      </c>
      <c r="F6" s="7">
        <v>1537.59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19.69</v>
      </c>
      <c r="C8" s="7">
        <v>0</v>
      </c>
      <c r="D8" s="7">
        <v>25.07</v>
      </c>
      <c r="E8" s="7">
        <v>15.05</v>
      </c>
      <c r="F8" s="7">
        <v>19.59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5092.11</v>
      </c>
      <c r="C13" s="5">
        <v>703.06</v>
      </c>
      <c r="D13" s="5">
        <v>0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865.86</v>
      </c>
      <c r="C15" s="7">
        <v>87.05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432.3</v>
      </c>
      <c r="C17" s="7">
        <v>64.5</v>
      </c>
      <c r="D17" s="7">
        <v>541.38</v>
      </c>
      <c r="E17" s="7">
        <v>325.22</v>
      </c>
      <c r="F17" s="7">
        <v>426.22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853.93</v>
      </c>
      <c r="C23" s="5">
        <v>96.56</v>
      </c>
      <c r="D23" s="5">
        <v>972</v>
      </c>
      <c r="E23" s="5">
        <v>583.17</v>
      </c>
      <c r="F23" s="5">
        <v>753.09</v>
      </c>
      <c r="G23" s="15">
        <f>=SUM(B23:F23)</f>
      </c>
    </row>
    <row r="24" ht="12" customHeight="1">
      <c r="A24" s="6" t="s">
        <v>21</v>
      </c>
      <c r="B24" s="7">
        <v>0.98</v>
      </c>
      <c r="C24" s="7">
        <v>0</v>
      </c>
      <c r="D24" s="7">
        <v>1.28</v>
      </c>
      <c r="E24" s="7">
        <v>0.74</v>
      </c>
      <c r="F24" s="7">
        <v>0.98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54.51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DARBY TWP</oddHeader>
    <evenHeader>&amp;CAUDITOR'S OFFICE, MADISON COUNTY
STATEMENT OF SEMI-ANNUAL APPORTIONMENT OF TAXES
MADE AT THE SECOND HALF REAL ESTATE SETTLEMENT TAX YEAR 2024, WITH THE COUNTY TREASURER FOR DARBY TWP</evenHeader>
    <firstHeader>&amp;CAUDITOR'S OFFICE, MADISON COUNTY
STATEMENT OF SEMI-ANNUAL APPORTIONMENT OF TAXES
MADE AT THE SECOND HALF REAL ESTATE SETTLEMENT TAX YEAR 2024,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24825.77</v>
      </c>
      <c r="C4" s="15">
        <f>=SUM(B4)</f>
      </c>
    </row>
    <row r="5" ht="12" customHeight="1">
      <c r="A5" s="6" t="s">
        <v>4</v>
      </c>
      <c r="B5" s="7">
        <v>5061.33</v>
      </c>
      <c r="C5" s="14">
        <f>=SUM(B5)</f>
      </c>
    </row>
    <row r="6" ht="12" customHeight="1">
      <c r="A6" s="6" t="s">
        <v>5</v>
      </c>
      <c r="B6" s="7">
        <v>3044.72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486.71</v>
      </c>
      <c r="C8" s="14">
        <f>=SUM(B8)</f>
      </c>
    </row>
    <row r="9" ht="12" customHeight="1">
      <c r="A9" s="6" t="s">
        <v>8</v>
      </c>
      <c r="B9" s="7">
        <v>358.85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3159.36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350.98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419.45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583.92</v>
      </c>
      <c r="C23" s="15">
        <f>=SUM(B23)</f>
      </c>
    </row>
    <row r="24" ht="12" customHeight="1">
      <c r="A24" s="6" t="s">
        <v>21</v>
      </c>
      <c r="B24" s="7">
        <v>24.34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DEER CREEK TWP</oddHeader>
    <evenHeader>&amp;CAUDITOR'S OFFICE, MADISON COUNTY
STATEMENT OF SEMI-ANNUAL APPORTIONMENT OF TAXES
MADE AT THE SECOND HALF REAL ESTATE SETTLEMENT TAX YEAR 2024, WITH THE COUNTY TREASURER FOR DEER CREEK TWP</evenHeader>
    <firstHeader>&amp;CAUDITOR'S OFFICE, MADISON COUNTY
STATEMENT OF SEMI-ANNUAL APPORTIONMENT OF TAXES
MADE AT THE SECOND HALF REAL ESTATE SETTLEMENT TAX YEAR 2024,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112</v>
      </c>
      <c r="C2" s="3" t="s">
        <v>113</v>
      </c>
      <c r="D2" s="3" t="s">
        <v>114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38676.81</v>
      </c>
      <c r="C4" s="5">
        <v>51783.64</v>
      </c>
      <c r="D4" s="5">
        <v>4751.66</v>
      </c>
      <c r="E4" s="15">
        <f>=SUM(B4:D4)</f>
      </c>
    </row>
    <row r="5" ht="12" customHeight="1">
      <c r="A5" s="6" t="s">
        <v>4</v>
      </c>
      <c r="B5" s="7">
        <v>201.61</v>
      </c>
      <c r="C5" s="7">
        <v>410.27</v>
      </c>
      <c r="D5" s="7">
        <v>22.79</v>
      </c>
      <c r="E5" s="14">
        <f>=SUM(B5:D5)</f>
      </c>
    </row>
    <row r="6" ht="12" customHeight="1">
      <c r="A6" s="6" t="s">
        <v>5</v>
      </c>
      <c r="B6" s="7">
        <v>1713.5</v>
      </c>
      <c r="C6" s="7">
        <v>5507.72</v>
      </c>
      <c r="D6" s="7">
        <v>305.98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474.87</v>
      </c>
      <c r="C8" s="7">
        <v>720.75</v>
      </c>
      <c r="D8" s="7">
        <v>65.24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5108.95</v>
      </c>
      <c r="C13" s="5">
        <v>6837.03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709.12</v>
      </c>
      <c r="C15" s="7">
        <v>949.05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602.86</v>
      </c>
      <c r="C17" s="7">
        <v>806.83</v>
      </c>
      <c r="D17" s="7">
        <v>88.31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725.34</v>
      </c>
      <c r="C23" s="5">
        <v>1031.89</v>
      </c>
      <c r="D23" s="5">
        <v>90.88</v>
      </c>
      <c r="E23" s="15">
        <f>=SUM(B23:D23)</f>
      </c>
    </row>
    <row r="24" ht="12" customHeight="1">
      <c r="A24" s="6" t="s">
        <v>21</v>
      </c>
      <c r="B24" s="7">
        <v>23.74</v>
      </c>
      <c r="C24" s="7">
        <v>36.04</v>
      </c>
      <c r="D24" s="7">
        <v>3.26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865.24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FAIRFIELD TWP</oddHeader>
    <evenHeader>&amp;CAUDITOR'S OFFICE, MADISON COUNTY
STATEMENT OF SEMI-ANNUAL APPORTIONMENT OF TAXES
MADE AT THE SECOND HALF REAL ESTATE SETTLEMENT TAX YEAR 2024, WITH THE COUNTY TREASURER FOR FAIRFIELD TWP</evenHeader>
    <firstHeader>&amp;CAUDITOR'S OFFICE, MADISON COUNTY
STATEMENT OF SEMI-ANNUAL APPORTIONMENT OF TAXES
MADE AT THE SECOND HALF REAL ESTATE SETTLEMENT TAX YEAR 2024,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107</v>
      </c>
      <c r="C2" s="3" t="s">
        <v>115</v>
      </c>
      <c r="D2" s="3" t="s">
        <v>116</v>
      </c>
      <c r="E2" s="3" t="s">
        <v>117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50900.36</v>
      </c>
      <c r="C4" s="5">
        <v>61002.1</v>
      </c>
      <c r="D4" s="5">
        <v>637482.07</v>
      </c>
      <c r="E4" s="5">
        <v>257986.25</v>
      </c>
      <c r="F4" s="15">
        <f>=SUM(B4:E4)</f>
      </c>
    </row>
    <row r="5" ht="12" customHeight="1">
      <c r="A5" s="6" t="s">
        <v>4</v>
      </c>
      <c r="B5" s="7">
        <v>19159.96</v>
      </c>
      <c r="C5" s="7">
        <v>5701.54</v>
      </c>
      <c r="D5" s="7">
        <v>348942.4</v>
      </c>
      <c r="E5" s="7">
        <v>118279.4</v>
      </c>
      <c r="F5" s="14">
        <f>=SUM(B5:E5)</f>
      </c>
    </row>
    <row r="6" ht="12" customHeight="1">
      <c r="A6" s="6" t="s">
        <v>5</v>
      </c>
      <c r="B6" s="7">
        <v>6322.94</v>
      </c>
      <c r="C6" s="7">
        <v>6564.04</v>
      </c>
      <c r="D6" s="7">
        <v>139104.56</v>
      </c>
      <c r="E6" s="7">
        <v>44260.55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798.37</v>
      </c>
      <c r="C8" s="7">
        <v>270.85</v>
      </c>
      <c r="D8" s="7">
        <v>11598.55</v>
      </c>
      <c r="E8" s="7">
        <v>4792.87</v>
      </c>
      <c r="F8" s="14">
        <f>=SUM(B8:E8)</f>
      </c>
    </row>
    <row r="9" ht="12" customHeight="1">
      <c r="A9" s="6" t="s">
        <v>8</v>
      </c>
      <c r="B9" s="7">
        <v>4230.25</v>
      </c>
      <c r="C9" s="7">
        <v>0</v>
      </c>
      <c r="D9" s="7">
        <v>77042.29</v>
      </c>
      <c r="E9" s="7">
        <v>26114.68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6037.77</v>
      </c>
      <c r="C13" s="5">
        <v>7342.44</v>
      </c>
      <c r="D13" s="5">
        <v>75615.12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-0.14</v>
      </c>
      <c r="C14" s="7">
        <v>0</v>
      </c>
      <c r="D14" s="7">
        <v>-1.8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1094.66</v>
      </c>
      <c r="C15" s="7">
        <v>1330.1</v>
      </c>
      <c r="D15" s="7">
        <v>13710.93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-0.74</v>
      </c>
      <c r="C16" s="7">
        <v>0</v>
      </c>
      <c r="D16" s="7">
        <v>-9.32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1001.89</v>
      </c>
      <c r="C17" s="7">
        <v>789.36</v>
      </c>
      <c r="D17" s="7">
        <v>12582.45</v>
      </c>
      <c r="E17" s="7">
        <v>5959.91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1288.5</v>
      </c>
      <c r="C23" s="5">
        <v>1298.9</v>
      </c>
      <c r="D23" s="5">
        <v>18723.87</v>
      </c>
      <c r="E23" s="5">
        <v>7050.96</v>
      </c>
      <c r="F23" s="15">
        <f>=SUM(B23:E23)</f>
      </c>
    </row>
    <row r="24" ht="12" customHeight="1">
      <c r="A24" s="6" t="s">
        <v>21</v>
      </c>
      <c r="B24" s="7">
        <v>39.96</v>
      </c>
      <c r="C24" s="7">
        <v>13.52</v>
      </c>
      <c r="D24" s="7">
        <v>580.48</v>
      </c>
      <c r="E24" s="7">
        <v>239.62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22.46</v>
      </c>
      <c r="C31" s="7">
        <v>3.38</v>
      </c>
      <c r="D31" s="7">
        <v>402.08</v>
      </c>
      <c r="E31" s="7">
        <v>138.41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JEFFERSON TWP</oddHeader>
    <evenHeader>&amp;CAUDITOR'S OFFICE, MADISON COUNTY
STATEMENT OF SEMI-ANNUAL APPORTIONMENT OF TAXES
MADE AT THE SECOND HALF REAL ESTATE SETTLEMENT TAX YEAR 2024, WITH THE COUNTY TREASURER FOR JEFFERSON TWP</evenHeader>
    <firstHeader>&amp;CAUDITOR'S OFFICE, MADISON COUNTY
STATEMENT OF SEMI-ANNUAL APPORTIONMENT OF TAXES
MADE AT THE SECOND HALF REAL ESTATE SETTLEMENT TAX YEAR 2024,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31952.47</v>
      </c>
      <c r="C4" s="15">
        <f>=SUM(B4)</f>
      </c>
    </row>
    <row r="5" ht="12" customHeight="1">
      <c r="A5" s="6" t="s">
        <v>4</v>
      </c>
      <c r="B5" s="7">
        <v>546.38</v>
      </c>
      <c r="C5" s="14">
        <f>=SUM(B5)</f>
      </c>
    </row>
    <row r="6" ht="12" customHeight="1">
      <c r="A6" s="6" t="s">
        <v>5</v>
      </c>
      <c r="B6" s="7">
        <v>1261.67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153.66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3956.93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577.94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327.93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599.01</v>
      </c>
      <c r="C23" s="15">
        <f>=SUM(B23)</f>
      </c>
    </row>
    <row r="24" ht="12" customHeight="1">
      <c r="A24" s="6" t="s">
        <v>21</v>
      </c>
      <c r="B24" s="7">
        <v>7.68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MONROE TWP</oddHeader>
    <evenHeader>&amp;CAUDITOR'S OFFICE, MADISON COUNTY
STATEMENT OF SEMI-ANNUAL APPORTIONMENT OF TAXES
MADE AT THE SECOND HALF REAL ESTATE SETTLEMENT TAX YEAR 2024, WITH THE COUNTY TREASURER FOR MONROE TWP</evenHeader>
    <firstHeader>&amp;CAUDITOR'S OFFICE, MADISON COUNTY
STATEMENT OF SEMI-ANNUAL APPORTIONMENT OF TAXES
MADE AT THE SECOND HALF REAL ESTATE SETTLEMENT TAX YEAR 2024,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19993.89</v>
      </c>
      <c r="C4" s="15">
        <f>=SUM(B4)</f>
      </c>
    </row>
    <row r="5" ht="12" customHeight="1">
      <c r="A5" s="6" t="s">
        <v>4</v>
      </c>
      <c r="B5" s="7">
        <v>103.14</v>
      </c>
      <c r="C5" s="14">
        <f>=SUM(B5)</f>
      </c>
    </row>
    <row r="6" ht="12" customHeight="1">
      <c r="A6" s="6" t="s">
        <v>5</v>
      </c>
      <c r="B6" s="7">
        <v>13090.32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2581.26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282.51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174.9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409.82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OAK RUN TWP</oddHeader>
    <evenHeader>&amp;CAUDITOR'S OFFICE, MADISON COUNTY
STATEMENT OF SEMI-ANNUAL APPORTIONMENT OF TAXES
MADE AT THE SECOND HALF REAL ESTATE SETTLEMENT TAX YEAR 2024, WITH THE COUNTY TREASURER FOR OAK RUN TWP</evenHeader>
    <firstHeader>&amp;CAUDITOR'S OFFICE, MADISON COUNTY
STATEMENT OF SEMI-ANNUAL APPORTIONMENT OF TAXES
MADE AT THE SECOND HALF REAL ESTATE SETTLEMENT TAX YEAR 2024,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112</v>
      </c>
      <c r="C2" s="3" t="s">
        <v>118</v>
      </c>
      <c r="D2" s="3" t="s">
        <v>119</v>
      </c>
      <c r="E2" s="3" t="s">
        <v>120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21491.73</v>
      </c>
      <c r="C4" s="5">
        <v>7445.79</v>
      </c>
      <c r="D4" s="5">
        <v>2671.04</v>
      </c>
      <c r="E4" s="5">
        <v>10578.01</v>
      </c>
      <c r="F4" s="15">
        <f>=SUM(B4:E4)</f>
      </c>
    </row>
    <row r="5" ht="12" customHeight="1">
      <c r="A5" s="6" t="s">
        <v>4</v>
      </c>
      <c r="B5" s="7">
        <v>16.43</v>
      </c>
      <c r="C5" s="7">
        <v>9.95</v>
      </c>
      <c r="D5" s="7">
        <v>2.65</v>
      </c>
      <c r="E5" s="7">
        <v>7.3</v>
      </c>
      <c r="F5" s="14">
        <f>=SUM(B5:E5)</f>
      </c>
    </row>
    <row r="6" ht="12" customHeight="1">
      <c r="A6" s="6" t="s">
        <v>5</v>
      </c>
      <c r="B6" s="7">
        <v>2472.55</v>
      </c>
      <c r="C6" s="7">
        <v>2649.16</v>
      </c>
      <c r="D6" s="7">
        <v>706.45</v>
      </c>
      <c r="E6" s="7">
        <v>1942.71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32.4</v>
      </c>
      <c r="C8" s="7">
        <v>11.22</v>
      </c>
      <c r="D8" s="7">
        <v>4.04</v>
      </c>
      <c r="E8" s="7">
        <v>18.71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3027.6</v>
      </c>
      <c r="C13" s="5">
        <v>1048.89</v>
      </c>
      <c r="D13" s="5">
        <v>376.23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-0.01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207.5</v>
      </c>
      <c r="C15" s="7">
        <v>71.86</v>
      </c>
      <c r="D15" s="7">
        <v>25.75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-0.19</v>
      </c>
      <c r="C16" s="7">
        <v>-0.07</v>
      </c>
      <c r="D16" s="7">
        <v>-0.02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234</v>
      </c>
      <c r="C17" s="7">
        <v>81.12</v>
      </c>
      <c r="D17" s="7">
        <v>29.25</v>
      </c>
      <c r="E17" s="7">
        <v>138.06</v>
      </c>
      <c r="F17" s="14">
        <f>=SUM(B17:E17)</f>
      </c>
    </row>
    <row r="18" ht="12" customHeight="1">
      <c r="A18" s="6" t="s">
        <v>16</v>
      </c>
      <c r="B18" s="7">
        <v>-0.01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424.13</v>
      </c>
      <c r="C23" s="5">
        <v>178.67</v>
      </c>
      <c r="D23" s="5">
        <v>59.77</v>
      </c>
      <c r="E23" s="5">
        <v>221.62</v>
      </c>
      <c r="F23" s="15">
        <f>=SUM(B23:E23)</f>
      </c>
    </row>
    <row r="24" ht="12" customHeight="1">
      <c r="A24" s="6" t="s">
        <v>21</v>
      </c>
      <c r="B24" s="7">
        <v>1.64</v>
      </c>
      <c r="C24" s="7">
        <v>0.56</v>
      </c>
      <c r="D24" s="7">
        <v>0.2</v>
      </c>
      <c r="E24" s="7">
        <v>0.94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12.41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57.58</v>
      </c>
      <c r="C31" s="7">
        <v>0.48</v>
      </c>
      <c r="D31" s="7">
        <v>0.17</v>
      </c>
      <c r="E31" s="7">
        <v>57.01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PAINT TWP</oddHeader>
    <evenHeader>&amp;CAUDITOR'S OFFICE, MADISON COUNTY
STATEMENT OF SEMI-ANNUAL APPORTIONMENT OF TAXES
MADE AT THE SECOND HALF REAL ESTATE SETTLEMENT TAX YEAR 2024, WITH THE COUNTY TREASURER FOR PAINT TWP</evenHeader>
    <firstHeader>&amp;CAUDITOR'S OFFICE, MADISON COUNTY
STATEMENT OF SEMI-ANNUAL APPORTIONMENT OF TAXES
MADE AT THE SECOND HALF REAL ESTATE SETTLEMENT TAX YEAR 2024,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121</v>
      </c>
      <c r="C2" s="3" t="s">
        <v>122</v>
      </c>
      <c r="D2" s="3" t="s">
        <v>123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18165.66</v>
      </c>
      <c r="C4" s="5">
        <v>9727.36</v>
      </c>
      <c r="D4" s="5">
        <v>1730.67</v>
      </c>
      <c r="E4" s="15">
        <f>=SUM(B4:D4)</f>
      </c>
    </row>
    <row r="5" ht="12" customHeight="1">
      <c r="A5" s="6" t="s">
        <v>4</v>
      </c>
      <c r="B5" s="7">
        <v>77.32</v>
      </c>
      <c r="C5" s="7">
        <v>110.61</v>
      </c>
      <c r="D5" s="7">
        <v>10.96</v>
      </c>
      <c r="E5" s="14">
        <f>=SUM(B5:D5)</f>
      </c>
    </row>
    <row r="6" ht="12" customHeight="1">
      <c r="A6" s="6" t="s">
        <v>5</v>
      </c>
      <c r="B6" s="7">
        <v>964.69</v>
      </c>
      <c r="C6" s="7">
        <v>1736.47</v>
      </c>
      <c r="D6" s="7">
        <v>144.69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281.88</v>
      </c>
      <c r="C8" s="7">
        <v>150.07</v>
      </c>
      <c r="D8" s="7">
        <v>31.05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2447.27</v>
      </c>
      <c r="C13" s="5">
        <v>1302.73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174.95</v>
      </c>
      <c r="C15" s="7">
        <v>93.12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102.9</v>
      </c>
      <c r="C17" s="7">
        <v>54.75</v>
      </c>
      <c r="D17" s="7">
        <v>11.7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344.25</v>
      </c>
      <c r="C23" s="5">
        <v>207.11</v>
      </c>
      <c r="D23" s="5">
        <v>33.87</v>
      </c>
      <c r="E23" s="15">
        <f>=SUM(B23:D23)</f>
      </c>
    </row>
    <row r="24" ht="12" customHeight="1">
      <c r="A24" s="6" t="s">
        <v>21</v>
      </c>
      <c r="B24" s="7">
        <v>14.08</v>
      </c>
      <c r="C24" s="7">
        <v>7.52</v>
      </c>
      <c r="D24" s="7">
        <v>1.56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PIKE TWP</oddHeader>
    <evenHeader>&amp;CAUDITOR'S OFFICE, MADISON COUNTY
STATEMENT OF SEMI-ANNUAL APPORTIONMENT OF TAXES
MADE AT THE SECOND HALF REAL ESTATE SETTLEMENT TAX YEAR 2024, WITH THE COUNTY TREASURER FOR PIKE TWP</evenHeader>
    <firstHeader>&amp;CAUDITOR'S OFFICE, MADISON COUNTY
STATEMENT OF SEMI-ANNUAL APPORTIONMENT OF TAXES
MADE AT THE SECOND HALF REAL ESTATE SETTLEMENT TAX YEAR 2024,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238228.06</v>
      </c>
      <c r="C4" s="5">
        <v>63548.14</v>
      </c>
      <c r="D4" s="15">
        <f>=SUM(B4:C4)</f>
      </c>
    </row>
    <row r="5" ht="12" customHeight="1">
      <c r="A5" s="6" t="s">
        <v>4</v>
      </c>
      <c r="B5" s="7">
        <v>73993.88</v>
      </c>
      <c r="C5" s="7">
        <v>11559.28</v>
      </c>
      <c r="D5" s="14">
        <f>=SUM(B5:C5)</f>
      </c>
    </row>
    <row r="6" ht="12" customHeight="1">
      <c r="A6" s="6" t="s">
        <v>5</v>
      </c>
      <c r="B6" s="7">
        <v>62095.64</v>
      </c>
      <c r="C6" s="7">
        <v>9314.28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2832.35</v>
      </c>
      <c r="C8" s="7">
        <v>741.63</v>
      </c>
      <c r="D8" s="14">
        <f>=SUM(B8:C8)</f>
      </c>
    </row>
    <row r="9" ht="12" customHeight="1">
      <c r="A9" s="6" t="s">
        <v>8</v>
      </c>
      <c r="B9" s="7">
        <v>9267.09</v>
      </c>
      <c r="C9" s="7">
        <v>1447.72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29096.89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-0.11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4386.08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-2.53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3680.35</v>
      </c>
      <c r="C17" s="7">
        <v>1150.95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6371.32</v>
      </c>
      <c r="C23" s="5">
        <v>1459.74</v>
      </c>
      <c r="D23" s="15">
        <f>=SUM(B23:C23)</f>
      </c>
    </row>
    <row r="24" ht="12" customHeight="1">
      <c r="A24" s="6" t="s">
        <v>21</v>
      </c>
      <c r="B24" s="7">
        <v>141.82</v>
      </c>
      <c r="C24" s="7">
        <v>37.08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27999.31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185.57</v>
      </c>
      <c r="C31" s="7">
        <v>29.22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HEALTH SERVICES</oddHeader>
    <evenHeader>&amp;CAUDITOR'S OFFICE, MADISON COUNTY
STATEMENT OF SEMI-ANNUAL APPORTIONMENT OF TAXES
MADE AT THE SECOND HALF REAL ESTATE SETTLEMENT TAX YEAR 2024, WITH THE COUNTY TREASURER FOR HEALTH SERVICES</evenHeader>
    <firstHeader>&amp;CAUDITOR'S OFFICE, MADISON COUNTY
STATEMENT OF SEMI-ANNUAL APPORTIONMENT OF TAXES
MADE AT THE SECOND HALF REAL ESTATE SETTLEMENT TAX YEAR 2024,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124</v>
      </c>
      <c r="C2" s="3" t="s">
        <v>125</v>
      </c>
      <c r="D2" s="3" t="s">
        <v>126</v>
      </c>
      <c r="E2" s="3" t="s">
        <v>127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15858.02</v>
      </c>
      <c r="C4" s="5">
        <v>2259.1</v>
      </c>
      <c r="D4" s="5">
        <v>10519.23</v>
      </c>
      <c r="E4" s="5">
        <v>2821.58</v>
      </c>
      <c r="F4" s="15">
        <f>=SUM(B4:E4)</f>
      </c>
    </row>
    <row r="5" ht="12" customHeight="1">
      <c r="A5" s="6" t="s">
        <v>4</v>
      </c>
      <c r="B5" s="7">
        <v>2218.07</v>
      </c>
      <c r="C5" s="7">
        <v>46.46</v>
      </c>
      <c r="D5" s="7">
        <v>2061</v>
      </c>
      <c r="E5" s="7">
        <v>515.31</v>
      </c>
      <c r="F5" s="14">
        <f>=SUM(B5:E5)</f>
      </c>
    </row>
    <row r="6" ht="12" customHeight="1">
      <c r="A6" s="6" t="s">
        <v>5</v>
      </c>
      <c r="B6" s="7">
        <v>2093.99</v>
      </c>
      <c r="C6" s="7">
        <v>427.54</v>
      </c>
      <c r="D6" s="7">
        <v>2093.99</v>
      </c>
      <c r="E6" s="7">
        <v>523.53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205.21</v>
      </c>
      <c r="C8" s="7">
        <v>17.57</v>
      </c>
      <c r="D8" s="7">
        <v>161.11</v>
      </c>
      <c r="E8" s="7">
        <v>42.85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1934.94</v>
      </c>
      <c r="C13" s="5">
        <v>289.4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271.52</v>
      </c>
      <c r="C15" s="7">
        <v>36.6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259.23</v>
      </c>
      <c r="C17" s="7">
        <v>31.01</v>
      </c>
      <c r="D17" s="7">
        <v>202.6</v>
      </c>
      <c r="E17" s="7">
        <v>54.36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359.69</v>
      </c>
      <c r="C23" s="5">
        <v>48.56</v>
      </c>
      <c r="D23" s="5">
        <v>261.83</v>
      </c>
      <c r="E23" s="5">
        <v>68.88</v>
      </c>
      <c r="F23" s="15">
        <f>=SUM(B23:E23)</f>
      </c>
    </row>
    <row r="24" ht="12" customHeight="1">
      <c r="A24" s="6" t="s">
        <v>21</v>
      </c>
      <c r="B24" s="7">
        <v>10.26</v>
      </c>
      <c r="C24" s="7">
        <v>0.88</v>
      </c>
      <c r="D24" s="7">
        <v>8.06</v>
      </c>
      <c r="E24" s="7">
        <v>2.14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PLEASANT TWP</oddHeader>
    <evenHeader>&amp;CAUDITOR'S OFFICE, MADISON COUNTY
STATEMENT OF SEMI-ANNUAL APPORTIONMENT OF TAXES
MADE AT THE SECOND HALF REAL ESTATE SETTLEMENT TAX YEAR 2024, WITH THE COUNTY TREASURER FOR PLEASANT TWP</evenHeader>
    <firstHeader>&amp;CAUDITOR'S OFFICE, MADISON COUNTY
STATEMENT OF SEMI-ANNUAL APPORTIONMENT OF TAXES
MADE AT THE SECOND HALF REAL ESTATE SETTLEMENT TAX YEAR 2024,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111</v>
      </c>
      <c r="I2" s="3" t="s">
        <v>134</v>
      </c>
      <c r="J2" s="3" t="s">
        <v>135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21619.85</v>
      </c>
      <c r="C4" s="5">
        <v>10909.18</v>
      </c>
      <c r="D4" s="5">
        <v>8211.01</v>
      </c>
      <c r="E4" s="5">
        <v>7156.66</v>
      </c>
      <c r="F4" s="5">
        <v>14413.37</v>
      </c>
      <c r="G4" s="5">
        <v>3790.33</v>
      </c>
      <c r="H4" s="5">
        <v>10877.63</v>
      </c>
      <c r="I4" s="5">
        <v>7770.29</v>
      </c>
      <c r="J4" s="5">
        <v>13877.69</v>
      </c>
      <c r="K4" s="15">
        <f>=SUM(B4:J4)</f>
      </c>
    </row>
    <row r="5" ht="12" customHeight="1">
      <c r="A5" s="6" t="s">
        <v>4</v>
      </c>
      <c r="B5" s="7">
        <v>440.56</v>
      </c>
      <c r="C5" s="7">
        <v>168.13</v>
      </c>
      <c r="D5" s="7">
        <v>613.48</v>
      </c>
      <c r="E5" s="7">
        <v>433.03</v>
      </c>
      <c r="F5" s="7">
        <v>293.73</v>
      </c>
      <c r="G5" s="7">
        <v>139.74</v>
      </c>
      <c r="H5" s="7">
        <v>326.04</v>
      </c>
      <c r="I5" s="7">
        <v>232.9</v>
      </c>
      <c r="J5" s="7">
        <v>293.73</v>
      </c>
      <c r="K5" s="14">
        <f>=SUM(B5:J5)</f>
      </c>
    </row>
    <row r="6" ht="12" customHeight="1">
      <c r="A6" s="6" t="s">
        <v>5</v>
      </c>
      <c r="B6" s="7">
        <v>5650.78</v>
      </c>
      <c r="C6" s="7">
        <v>3117.89</v>
      </c>
      <c r="D6" s="7">
        <v>10673.68</v>
      </c>
      <c r="E6" s="7">
        <v>7534.36</v>
      </c>
      <c r="F6" s="7">
        <v>3767.19</v>
      </c>
      <c r="G6" s="7">
        <v>1883.59</v>
      </c>
      <c r="H6" s="7">
        <v>4395.04</v>
      </c>
      <c r="I6" s="7">
        <v>3139.34</v>
      </c>
      <c r="J6" s="7">
        <v>3767.19</v>
      </c>
      <c r="K6" s="16">
        <f>=SUM(B6:J6)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14">
        <f>=SUM(B7:J7)</f>
      </c>
    </row>
    <row r="8" ht="12" customHeight="1">
      <c r="A8" s="6" t="s">
        <v>7</v>
      </c>
      <c r="B8" s="7">
        <v>205.7</v>
      </c>
      <c r="C8" s="7">
        <v>109.42</v>
      </c>
      <c r="D8" s="7">
        <v>85.24</v>
      </c>
      <c r="E8" s="7">
        <v>72.67</v>
      </c>
      <c r="F8" s="7">
        <v>137.12</v>
      </c>
      <c r="G8" s="7">
        <v>42.43</v>
      </c>
      <c r="H8" s="7">
        <v>120.61</v>
      </c>
      <c r="I8" s="7">
        <v>86.15</v>
      </c>
      <c r="J8" s="7">
        <v>151.94</v>
      </c>
      <c r="K8" s="14">
        <f>=SUM(B8:J8)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4">
        <f>=SUM(B9:J9)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17">
        <f>=SUM(B10:J10)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2847.18</v>
      </c>
      <c r="C13" s="5">
        <v>1454.1</v>
      </c>
      <c r="D13" s="5">
        <v>1081.29</v>
      </c>
      <c r="E13" s="5">
        <v>942.44</v>
      </c>
      <c r="F13" s="5">
        <v>1898.01</v>
      </c>
      <c r="G13" s="5">
        <v>0</v>
      </c>
      <c r="H13" s="5">
        <v>0</v>
      </c>
      <c r="I13" s="5">
        <v>0</v>
      </c>
      <c r="J13" s="5">
        <v>0</v>
      </c>
      <c r="K13" s="15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212.3</v>
      </c>
      <c r="C15" s="7">
        <v>100.22</v>
      </c>
      <c r="D15" s="7">
        <v>80.55</v>
      </c>
      <c r="E15" s="7">
        <v>70.21</v>
      </c>
      <c r="F15" s="7">
        <v>141.57</v>
      </c>
      <c r="G15" s="7">
        <v>0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4">
        <f>=SUM(B16:J16)</f>
      </c>
    </row>
    <row r="17" ht="12" customHeight="1">
      <c r="A17" s="6" t="s">
        <v>15</v>
      </c>
      <c r="B17" s="7">
        <v>228.64</v>
      </c>
      <c r="C17" s="7">
        <v>87.76</v>
      </c>
      <c r="D17" s="7">
        <v>87.05</v>
      </c>
      <c r="E17" s="7">
        <v>75.8</v>
      </c>
      <c r="F17" s="7">
        <v>152.25</v>
      </c>
      <c r="G17" s="7">
        <v>47.42</v>
      </c>
      <c r="H17" s="7">
        <v>136.26</v>
      </c>
      <c r="I17" s="7">
        <v>97.71</v>
      </c>
      <c r="J17" s="7">
        <v>174.16</v>
      </c>
      <c r="K17" s="14">
        <f>=SUM(B17:J17)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6">
        <f>=SUM(B18:J18)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17">
        <f>=SUM(B19:J19)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17">
        <f>=SUM(B20:J20)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493.07</v>
      </c>
      <c r="C23" s="5">
        <v>252.66</v>
      </c>
      <c r="D23" s="5">
        <v>345.89</v>
      </c>
      <c r="E23" s="5">
        <v>268.41</v>
      </c>
      <c r="F23" s="5">
        <v>328.74</v>
      </c>
      <c r="G23" s="5">
        <v>103.43</v>
      </c>
      <c r="H23" s="5">
        <v>277.63</v>
      </c>
      <c r="I23" s="5">
        <v>198.32</v>
      </c>
      <c r="J23" s="5">
        <v>319.52</v>
      </c>
      <c r="K23" s="15">
        <f>=SUM(B23:J23)</f>
      </c>
    </row>
    <row r="24" ht="12" customHeight="1">
      <c r="A24" s="6" t="s">
        <v>21</v>
      </c>
      <c r="B24" s="7">
        <v>10.3</v>
      </c>
      <c r="C24" s="7">
        <v>5.48</v>
      </c>
      <c r="D24" s="7">
        <v>4.28</v>
      </c>
      <c r="E24" s="7">
        <v>3.62</v>
      </c>
      <c r="F24" s="7">
        <v>6.86</v>
      </c>
      <c r="G24" s="7">
        <v>2.12</v>
      </c>
      <c r="H24" s="7">
        <v>6.02</v>
      </c>
      <c r="I24" s="7">
        <v>4.3</v>
      </c>
      <c r="J24" s="7">
        <v>7.6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4">
        <f>=SUM(B26:J26)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4">
        <f>=SUM(B27:J27)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17">
        <f>=SUM(B28:J28)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17">
        <f>=SUM(B30:J30)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14">
        <f>=SUM(B31:J31)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4">
        <f>=SUM(B32:J32)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17">
        <f>=SUM(B33:J33)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RANGE TWP</oddHeader>
    <evenHeader>&amp;CAUDITOR'S OFFICE, MADISON COUNTY
STATEMENT OF SEMI-ANNUAL APPORTIONMENT OF TAXES
MADE AT THE SECOND HALF REAL ESTATE SETTLEMENT TAX YEAR 2024, WITH THE COUNTY TREASURER FOR RANGE TWP</evenHeader>
    <firstHeader>&amp;CAUDITOR'S OFFICE, MADISON COUNTY
STATEMENT OF SEMI-ANNUAL APPORTIONMENT OF TAXES
MADE AT THE SECOND HALF REAL ESTATE SETTLEMENT TAX YEAR 2024,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107325.39</v>
      </c>
      <c r="C4" s="15">
        <f>=SUM(B4)</f>
      </c>
    </row>
    <row r="5" ht="12" customHeight="1">
      <c r="A5" s="6" t="s">
        <v>4</v>
      </c>
      <c r="B5" s="7">
        <v>869.7</v>
      </c>
      <c r="C5" s="14">
        <f>=SUM(B5)</f>
      </c>
    </row>
    <row r="6" ht="12" customHeight="1">
      <c r="A6" s="6" t="s">
        <v>5</v>
      </c>
      <c r="B6" s="7">
        <v>1814.29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798.01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12618.52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2251.83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1296.87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1957.16</v>
      </c>
      <c r="C23" s="15">
        <f>=SUM(B23)</f>
      </c>
    </row>
    <row r="24" ht="12" customHeight="1">
      <c r="A24" s="6" t="s">
        <v>21</v>
      </c>
      <c r="B24" s="7">
        <v>39.9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SOMERFORD TWP</oddHeader>
    <evenHeader>&amp;CAUDITOR'S OFFICE, MADISON COUNTY
STATEMENT OF SEMI-ANNUAL APPORTIONMENT OF TAXES
MADE AT THE SECOND HALF REAL ESTATE SETTLEMENT TAX YEAR 2024, WITH THE COUNTY TREASURER FOR SOMERFORD TWP</evenHeader>
    <firstHeader>&amp;CAUDITOR'S OFFICE, MADISON COUNTY
STATEMENT OF SEMI-ANNUAL APPORTIONMENT OF TAXES
MADE AT THE SECOND HALF REAL ESTATE SETTLEMENT TAX YEAR 2024,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13600.46</v>
      </c>
      <c r="C4" s="5">
        <v>4770.27</v>
      </c>
      <c r="D4" s="5">
        <v>6382.57</v>
      </c>
      <c r="E4" s="5">
        <v>3422.05</v>
      </c>
      <c r="F4" s="5">
        <v>2566.66</v>
      </c>
      <c r="G4" s="15">
        <f>=SUM(B4:F4)</f>
      </c>
    </row>
    <row r="5" ht="12" customHeight="1">
      <c r="A5" s="6" t="s">
        <v>4</v>
      </c>
      <c r="B5" s="7">
        <v>95.77</v>
      </c>
      <c r="C5" s="7">
        <v>0.55</v>
      </c>
      <c r="D5" s="7">
        <v>72.52</v>
      </c>
      <c r="E5" s="7">
        <v>36.64</v>
      </c>
      <c r="F5" s="7">
        <v>28.32</v>
      </c>
      <c r="G5" s="14">
        <f>=SUM(B5:F5)</f>
      </c>
    </row>
    <row r="6" ht="12" customHeight="1">
      <c r="A6" s="6" t="s">
        <v>5</v>
      </c>
      <c r="B6" s="7">
        <v>5897.28</v>
      </c>
      <c r="C6" s="7">
        <v>2331.63</v>
      </c>
      <c r="D6" s="7">
        <v>4717.81</v>
      </c>
      <c r="E6" s="7">
        <v>2358.9</v>
      </c>
      <c r="F6" s="7">
        <v>1769.18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263.92</v>
      </c>
      <c r="C8" s="7">
        <v>27.97</v>
      </c>
      <c r="D8" s="7">
        <v>133.03</v>
      </c>
      <c r="E8" s="7">
        <v>80.13</v>
      </c>
      <c r="F8" s="7">
        <v>60.38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1866.88</v>
      </c>
      <c r="C13" s="5">
        <v>657.38</v>
      </c>
      <c r="D13" s="5">
        <v>876.21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95.07</v>
      </c>
      <c r="C15" s="7">
        <v>25.92</v>
      </c>
      <c r="D15" s="7">
        <v>44.57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163.76</v>
      </c>
      <c r="C17" s="7">
        <v>29.53</v>
      </c>
      <c r="D17" s="7">
        <v>76.73</v>
      </c>
      <c r="E17" s="7">
        <v>49.24</v>
      </c>
      <c r="F17" s="7">
        <v>37.01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350.74</v>
      </c>
      <c r="C23" s="5">
        <v>125.93</v>
      </c>
      <c r="D23" s="5">
        <v>199.69</v>
      </c>
      <c r="E23" s="5">
        <v>104.16</v>
      </c>
      <c r="F23" s="5">
        <v>78.14</v>
      </c>
      <c r="G23" s="15">
        <f>=SUM(B23:F23)</f>
      </c>
    </row>
    <row r="24" ht="12" customHeight="1">
      <c r="A24" s="6" t="s">
        <v>21</v>
      </c>
      <c r="B24" s="7">
        <v>13.2</v>
      </c>
      <c r="C24" s="7">
        <v>1.4</v>
      </c>
      <c r="D24" s="7">
        <v>6.66</v>
      </c>
      <c r="E24" s="7">
        <v>4.02</v>
      </c>
      <c r="F24" s="7">
        <v>3.02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STOKES TWP</oddHeader>
    <evenHeader>&amp;CAUDITOR'S OFFICE, MADISON COUNTY
STATEMENT OF SEMI-ANNUAL APPORTIONMENT OF TAXES
MADE AT THE SECOND HALF REAL ESTATE SETTLEMENT TAX YEAR 2024, WITH THE COUNTY TREASURER FOR STOKES TWP</evenHeader>
    <firstHeader>&amp;CAUDITOR'S OFFICE, MADISON COUNTY
STATEMENT OF SEMI-ANNUAL APPORTIONMENT OF TAXES
MADE AT THE SECOND HALF REAL ESTATE SETTLEMENT TAX YEAR 2024,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35358.05</v>
      </c>
      <c r="C4" s="15">
        <f>=SUM(B4)</f>
      </c>
    </row>
    <row r="5" ht="12" customHeight="1">
      <c r="A5" s="6" t="s">
        <v>4</v>
      </c>
      <c r="B5" s="7">
        <v>873.41</v>
      </c>
      <c r="C5" s="14">
        <f>=SUM(B5)</f>
      </c>
    </row>
    <row r="6" ht="12" customHeight="1">
      <c r="A6" s="6" t="s">
        <v>5</v>
      </c>
      <c r="B6" s="7">
        <v>5214.6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771.67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4720.07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547.33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602.39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745.67</v>
      </c>
      <c r="C23" s="15">
        <f>=SUM(B23)</f>
      </c>
    </row>
    <row r="24" ht="12" customHeight="1">
      <c r="A24" s="6" t="s">
        <v>21</v>
      </c>
      <c r="B24" s="7">
        <v>38.58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UNION TWP</oddHeader>
    <evenHeader>&amp;CAUDITOR'S OFFICE, MADISON COUNTY
STATEMENT OF SEMI-ANNUAL APPORTIONMENT OF TAXES
MADE AT THE SECOND HALF REAL ESTATE SETTLEMENT TAX YEAR 2024, WITH THE COUNTY TREASURER FOR UNION TWP</evenHeader>
    <firstHeader>&amp;CAUDITOR'S OFFICE, MADISON COUNTY
STATEMENT OF SEMI-ANNUAL APPORTIONMENT OF TAXES
MADE AT THE SECOND HALF REAL ESTATE SETTLEMENT TAX YEAR 2024,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128</v>
      </c>
      <c r="C2" s="3" t="s">
        <v>141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36753.31</v>
      </c>
      <c r="C4" s="5">
        <v>4079.93</v>
      </c>
      <c r="D4" s="15">
        <f>=SUM(B4:C4)</f>
      </c>
    </row>
    <row r="5" ht="12" customHeight="1">
      <c r="A5" s="6" t="s">
        <v>4</v>
      </c>
      <c r="B5" s="7">
        <v>30000.03</v>
      </c>
      <c r="C5" s="7">
        <v>3261.78</v>
      </c>
      <c r="D5" s="14">
        <f>=SUM(B5:C5)</f>
      </c>
    </row>
    <row r="6" ht="12" customHeight="1">
      <c r="A6" s="6" t="s">
        <v>5</v>
      </c>
      <c r="B6" s="7">
        <v>5473.68</v>
      </c>
      <c r="C6" s="7">
        <v>608.2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1193.32</v>
      </c>
      <c r="C8" s="7">
        <v>132.57</v>
      </c>
      <c r="D8" s="14">
        <f>=SUM(B8:C8)</f>
      </c>
    </row>
    <row r="9" ht="12" customHeight="1">
      <c r="A9" s="6" t="s">
        <v>8</v>
      </c>
      <c r="B9" s="7">
        <v>7845.09</v>
      </c>
      <c r="C9" s="7">
        <v>846.05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4281.66</v>
      </c>
      <c r="C13" s="5">
        <v>473.2</v>
      </c>
      <c r="D13" s="15">
        <f>=SUM(B13:C13)</f>
      </c>
    </row>
    <row r="14" ht="12" customHeight="1">
      <c r="A14" s="6" t="s">
        <v>12</v>
      </c>
      <c r="B14" s="7">
        <v>-0.26</v>
      </c>
      <c r="C14" s="7">
        <v>-0.03</v>
      </c>
      <c r="D14" s="14">
        <f>=SUM(B14:C14)</f>
      </c>
    </row>
    <row r="15" ht="12" customHeight="1">
      <c r="A15" s="6" t="s">
        <v>13</v>
      </c>
      <c r="B15" s="7">
        <v>773.35</v>
      </c>
      <c r="C15" s="7">
        <v>86.02</v>
      </c>
      <c r="D15" s="14">
        <f>=SUM(B15:C15)</f>
      </c>
    </row>
    <row r="16" ht="12" customHeight="1">
      <c r="A16" s="6" t="s">
        <v>14</v>
      </c>
      <c r="B16" s="7">
        <v>-1.34</v>
      </c>
      <c r="C16" s="7">
        <v>-0.15</v>
      </c>
      <c r="D16" s="14">
        <f>=SUM(B16:C16)</f>
      </c>
    </row>
    <row r="17" ht="12" customHeight="1">
      <c r="A17" s="6" t="s">
        <v>15</v>
      </c>
      <c r="B17" s="7">
        <v>1096.68</v>
      </c>
      <c r="C17" s="7">
        <v>122.17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1158.21</v>
      </c>
      <c r="C23" s="5">
        <v>127.81</v>
      </c>
      <c r="D23" s="15">
        <f>=SUM(B23:C23)</f>
      </c>
    </row>
    <row r="24" ht="12" customHeight="1">
      <c r="A24" s="6" t="s">
        <v>21</v>
      </c>
      <c r="B24" s="7">
        <v>59.74</v>
      </c>
      <c r="C24" s="7">
        <v>6.64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37.4</v>
      </c>
      <c r="C31" s="7">
        <v>4.15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JEFFERSON CORP</oddHeader>
    <evenHeader>&amp;CAUDITOR'S OFFICE, MADISON COUNTY
STATEMENT OF SEMI-ANNUAL APPORTIONMENT OF TAXES
MADE AT THE SECOND HALF REAL ESTATE SETTLEMENT TAX YEAR 2024, WITH THE COUNTY TREASURER FOR JEFFERSON CORP</evenHeader>
    <firstHeader>&amp;CAUDITOR'S OFFICE, MADISON COUNTY
STATEMENT OF SEMI-ANNUAL APPORTIONMENT OF TAXES
MADE AT THE SECOND HALF REAL ESTATE SETTLEMENT TAX YEAR 2024,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142</v>
      </c>
      <c r="C2" s="3" t="s">
        <v>143</v>
      </c>
      <c r="D2" s="3" t="s">
        <v>128</v>
      </c>
      <c r="E2" s="3" t="s">
        <v>144</v>
      </c>
      <c r="F2" s="3" t="s">
        <v>145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37635.51</v>
      </c>
      <c r="C4" s="5">
        <v>56453.28</v>
      </c>
      <c r="D4" s="5">
        <v>84590.7</v>
      </c>
      <c r="E4" s="5">
        <v>37635.51</v>
      </c>
      <c r="F4" s="5">
        <v>115550.06</v>
      </c>
      <c r="G4" s="15">
        <f>=SUM(B4:F4)</f>
      </c>
    </row>
    <row r="5" ht="12" customHeight="1">
      <c r="A5" s="6" t="s">
        <v>4</v>
      </c>
      <c r="B5" s="7">
        <v>12166.77</v>
      </c>
      <c r="C5" s="7">
        <v>18250.34</v>
      </c>
      <c r="D5" s="7">
        <v>27375.33</v>
      </c>
      <c r="E5" s="7">
        <v>12166.77</v>
      </c>
      <c r="F5" s="7">
        <v>57360.94</v>
      </c>
      <c r="G5" s="14">
        <f>=SUM(B5:F5)</f>
      </c>
    </row>
    <row r="6" ht="12" customHeight="1">
      <c r="A6" s="6" t="s">
        <v>5</v>
      </c>
      <c r="B6" s="7">
        <v>2886.76</v>
      </c>
      <c r="C6" s="7">
        <v>4330.12</v>
      </c>
      <c r="D6" s="7">
        <v>6397.44</v>
      </c>
      <c r="E6" s="7">
        <v>2886.76</v>
      </c>
      <c r="F6" s="7">
        <v>15155.46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528.17</v>
      </c>
      <c r="C8" s="7">
        <v>792.26</v>
      </c>
      <c r="D8" s="7">
        <v>1188.47</v>
      </c>
      <c r="E8" s="7">
        <v>528.17</v>
      </c>
      <c r="F8" s="7">
        <v>1820.5</v>
      </c>
      <c r="G8" s="14">
        <f>=SUM(B8:F8)</f>
      </c>
    </row>
    <row r="9" ht="12" customHeight="1">
      <c r="A9" s="6" t="s">
        <v>8</v>
      </c>
      <c r="B9" s="7">
        <v>875.26</v>
      </c>
      <c r="C9" s="7">
        <v>1312.9</v>
      </c>
      <c r="D9" s="7">
        <v>1969.35</v>
      </c>
      <c r="E9" s="7">
        <v>875.26</v>
      </c>
      <c r="F9" s="7">
        <v>4126.49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4346.94</v>
      </c>
      <c r="C13" s="5">
        <v>6520.47</v>
      </c>
      <c r="D13" s="5">
        <v>9771.11</v>
      </c>
      <c r="E13" s="5">
        <v>4346.94</v>
      </c>
      <c r="F13" s="5">
        <v>13345.68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771.63</v>
      </c>
      <c r="C15" s="7">
        <v>1157.31</v>
      </c>
      <c r="D15" s="7">
        <v>1736.18</v>
      </c>
      <c r="E15" s="7">
        <v>771.63</v>
      </c>
      <c r="F15" s="7">
        <v>2368.92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959.54</v>
      </c>
      <c r="C17" s="7">
        <v>1434.12</v>
      </c>
      <c r="D17" s="7">
        <v>2153.54</v>
      </c>
      <c r="E17" s="7">
        <v>959.54</v>
      </c>
      <c r="F17" s="7">
        <v>2939.95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924.5</v>
      </c>
      <c r="C23" s="5">
        <v>1386.75</v>
      </c>
      <c r="D23" s="5">
        <v>2076.82</v>
      </c>
      <c r="E23" s="5">
        <v>924.5</v>
      </c>
      <c r="F23" s="5">
        <v>3281.01</v>
      </c>
      <c r="G23" s="15">
        <f>=SUM(B23:F23)</f>
      </c>
    </row>
    <row r="24" ht="12" customHeight="1">
      <c r="A24" s="6" t="s">
        <v>21</v>
      </c>
      <c r="B24" s="7">
        <v>26.42</v>
      </c>
      <c r="C24" s="7">
        <v>39.6</v>
      </c>
      <c r="D24" s="7">
        <v>59.42</v>
      </c>
      <c r="E24" s="7">
        <v>26.42</v>
      </c>
      <c r="F24" s="7">
        <v>91.02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29.77</v>
      </c>
      <c r="D27" s="7">
        <v>44.56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69.75</v>
      </c>
      <c r="C31" s="7">
        <v>104.63</v>
      </c>
      <c r="D31" s="7">
        <v>156.94</v>
      </c>
      <c r="E31" s="7">
        <v>69.75</v>
      </c>
      <c r="F31" s="7">
        <v>328.84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LONDON CITY</oddHeader>
    <evenHeader>&amp;CAUDITOR'S OFFICE, MADISON COUNTY
STATEMENT OF SEMI-ANNUAL APPORTIONMENT OF TAXES
MADE AT THE SECOND HALF REAL ESTATE SETTLEMENT TAX YEAR 2024, WITH THE COUNTY TREASURER FOR LONDON CITY</evenHeader>
    <firstHeader>&amp;CAUDITOR'S OFFICE, MADISON COUNTY
STATEMENT OF SEMI-ANNUAL APPORTIONMENT OF TAXES
MADE AT THE SECOND HALF REAL ESTATE SETTLEMENT TAX YEAR 2024,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107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1102.28</v>
      </c>
      <c r="C4" s="5">
        <v>3814.65</v>
      </c>
      <c r="D4" s="5">
        <v>3866.26</v>
      </c>
      <c r="E4" s="15">
        <f>=SUM(B4:D4)</f>
      </c>
    </row>
    <row r="5" ht="12" customHeight="1">
      <c r="A5" s="6" t="s">
        <v>4</v>
      </c>
      <c r="B5" s="7">
        <v>76.64</v>
      </c>
      <c r="C5" s="7">
        <v>384.92</v>
      </c>
      <c r="D5" s="7">
        <v>398.18</v>
      </c>
      <c r="E5" s="14">
        <f>=SUM(B5:D5)</f>
      </c>
    </row>
    <row r="6" ht="12" customHeight="1">
      <c r="A6" s="6" t="s">
        <v>5</v>
      </c>
      <c r="B6" s="7">
        <v>21.45</v>
      </c>
      <c r="C6" s="7">
        <v>124.41</v>
      </c>
      <c r="D6" s="7">
        <v>128.7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4.84</v>
      </c>
      <c r="C8" s="7">
        <v>22.89</v>
      </c>
      <c r="D8" s="7">
        <v>24.05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127.62</v>
      </c>
      <c r="C13" s="5">
        <v>441.55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17.67</v>
      </c>
      <c r="C15" s="7">
        <v>61.43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39.04</v>
      </c>
      <c r="C17" s="7">
        <v>135.3</v>
      </c>
      <c r="D17" s="7">
        <v>159.94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21.27</v>
      </c>
      <c r="C23" s="5">
        <v>76.77</v>
      </c>
      <c r="D23" s="5">
        <v>78.01</v>
      </c>
      <c r="E23" s="15">
        <f>=SUM(B23:D23)</f>
      </c>
    </row>
    <row r="24" ht="12" customHeight="1">
      <c r="A24" s="6" t="s">
        <v>21</v>
      </c>
      <c r="B24" s="7">
        <v>0.24</v>
      </c>
      <c r="C24" s="7">
        <v>1.14</v>
      </c>
      <c r="D24" s="7">
        <v>1.2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MIDWAY CORP</oddHeader>
    <evenHeader>&amp;CAUDITOR'S OFFICE, MADISON COUNTY
STATEMENT OF SEMI-ANNUAL APPORTIONMENT OF TAXES
MADE AT THE SECOND HALF REAL ESTATE SETTLEMENT TAX YEAR 2024, WITH THE COUNTY TREASURER FOR MIDWAY CORP</evenHeader>
    <firstHeader>&amp;CAUDITOR'S OFFICE, MADISON COUNTY
STATEMENT OF SEMI-ANNUAL APPORTIONMENT OF TAXES
MADE AT THE SECOND HALF REAL ESTATE SETTLEMENT TAX YEAR 2024,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17056.65</v>
      </c>
      <c r="C4" s="15">
        <f>=SUM(B4)</f>
      </c>
    </row>
    <row r="5" ht="12" customHeight="1">
      <c r="A5" s="6" t="s">
        <v>4</v>
      </c>
      <c r="B5" s="7">
        <v>5080.96</v>
      </c>
      <c r="C5" s="14">
        <f>=SUM(B5)</f>
      </c>
    </row>
    <row r="6" ht="12" customHeight="1">
      <c r="A6" s="6" t="s">
        <v>5</v>
      </c>
      <c r="B6" s="7">
        <v>959.78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337.18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1942.04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312.94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337.4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413.92</v>
      </c>
      <c r="C23" s="15">
        <f>=SUM(B23)</f>
      </c>
    </row>
    <row r="24" ht="12" customHeight="1">
      <c r="A24" s="6" t="s">
        <v>21</v>
      </c>
      <c r="B24" s="7">
        <v>16.86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MT. STERLING CORP</oddHeader>
    <evenHeader>&amp;CAUDITOR'S OFFICE, MADISON COUNTY
STATEMENT OF SEMI-ANNUAL APPORTIONMENT OF TAXES
MADE AT THE SECOND HALF REAL ESTATE SETTLEMENT TAX YEAR 2024, WITH THE COUNTY TREASURER FOR MT. STERLING CORP</evenHeader>
    <firstHeader>&amp;CAUDITOR'S OFFICE, MADISON COUNTY
STATEMENT OF SEMI-ANNUAL APPORTIONMENT OF TAXES
MADE AT THE SECOND HALF REAL ESTATE SETTLEMENT TAX YEAR 2024,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136</v>
      </c>
      <c r="C2" s="3" t="s">
        <v>148</v>
      </c>
      <c r="D2" s="3" t="s">
        <v>149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72600.58</v>
      </c>
      <c r="C4" s="5">
        <v>72600.58</v>
      </c>
      <c r="D4" s="5">
        <v>345128.58</v>
      </c>
      <c r="E4" s="15">
        <f>=SUM(B4:D4)</f>
      </c>
    </row>
    <row r="5" ht="12" customHeight="1">
      <c r="A5" s="6" t="s">
        <v>4</v>
      </c>
      <c r="B5" s="7">
        <v>4445.49</v>
      </c>
      <c r="C5" s="7">
        <v>4445.49</v>
      </c>
      <c r="D5" s="7">
        <v>21475.93</v>
      </c>
      <c r="E5" s="14">
        <f>=SUM(B5:D5)</f>
      </c>
    </row>
    <row r="6" ht="12" customHeight="1">
      <c r="A6" s="6" t="s">
        <v>5</v>
      </c>
      <c r="B6" s="7">
        <v>1379.02</v>
      </c>
      <c r="C6" s="7">
        <v>1379.02</v>
      </c>
      <c r="D6" s="7">
        <v>6895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39.37</v>
      </c>
      <c r="C8" s="7">
        <v>39.37</v>
      </c>
      <c r="D8" s="7">
        <v>214.89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7839.6</v>
      </c>
      <c r="C13" s="5">
        <v>7839.6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1441.97</v>
      </c>
      <c r="C15" s="7">
        <v>1441.97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652.08</v>
      </c>
      <c r="C17" s="7">
        <v>652.08</v>
      </c>
      <c r="D17" s="7">
        <v>3576.54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1385.91</v>
      </c>
      <c r="C23" s="5">
        <v>1385.91</v>
      </c>
      <c r="D23" s="5">
        <v>6600.75</v>
      </c>
      <c r="E23" s="15">
        <f>=SUM(B23:D23)</f>
      </c>
    </row>
    <row r="24" ht="12" customHeight="1">
      <c r="A24" s="6" t="s">
        <v>21</v>
      </c>
      <c r="B24" s="7">
        <v>1.96</v>
      </c>
      <c r="C24" s="7">
        <v>1.96</v>
      </c>
      <c r="D24" s="7">
        <v>10.76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118.92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PLAIN CITY CORP</oddHeader>
    <evenHeader>&amp;CAUDITOR'S OFFICE, MADISON COUNTY
STATEMENT OF SEMI-ANNUAL APPORTIONMENT OF TAXES
MADE AT THE SECOND HALF REAL ESTATE SETTLEMENT TAX YEAR 2024, WITH THE COUNTY TREASURER FOR PLAIN CITY CORP</evenHeader>
    <firstHeader>&amp;CAUDITOR'S OFFICE, MADISON COUNTY
STATEMENT OF SEMI-ANNUAL APPORTIONMENT OF TAXES
MADE AT THE SECOND HALF REAL ESTATE SETTLEMENT TAX YEAR 2024,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8907.23</v>
      </c>
      <c r="C4" s="5">
        <v>35622.98</v>
      </c>
      <c r="D4" s="5">
        <v>174056.68</v>
      </c>
      <c r="E4" s="5">
        <v>352436.05</v>
      </c>
      <c r="F4" s="5">
        <v>298005.3</v>
      </c>
      <c r="G4" s="15">
        <f>=SUM(B4:F4)</f>
      </c>
    </row>
    <row r="5" ht="12" customHeight="1">
      <c r="A5" s="6" t="s">
        <v>4</v>
      </c>
      <c r="B5" s="7">
        <v>3141.34</v>
      </c>
      <c r="C5" s="7">
        <v>12564.63</v>
      </c>
      <c r="D5" s="7">
        <v>62163.19</v>
      </c>
      <c r="E5" s="7">
        <v>99856.32</v>
      </c>
      <c r="F5" s="7">
        <v>76814.49</v>
      </c>
      <c r="G5" s="14">
        <f>=SUM(B5:F5)</f>
      </c>
    </row>
    <row r="6" ht="12" customHeight="1">
      <c r="A6" s="6" t="s">
        <v>5</v>
      </c>
      <c r="B6" s="7">
        <v>6209.61</v>
      </c>
      <c r="C6" s="7">
        <v>24838.17</v>
      </c>
      <c r="D6" s="7">
        <v>74514.46</v>
      </c>
      <c r="E6" s="7">
        <v>80724.07</v>
      </c>
      <c r="F6" s="7">
        <v>62095.64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110.3</v>
      </c>
      <c r="C8" s="7">
        <v>441.12</v>
      </c>
      <c r="D8" s="7">
        <v>2165.23</v>
      </c>
      <c r="E8" s="7">
        <v>4076.83</v>
      </c>
      <c r="F8" s="7">
        <v>3356.63</v>
      </c>
      <c r="G8" s="14">
        <f>=SUM(B8:F8)</f>
      </c>
    </row>
    <row r="9" ht="12" customHeight="1">
      <c r="A9" s="6" t="s">
        <v>8</v>
      </c>
      <c r="B9" s="7">
        <v>393.43</v>
      </c>
      <c r="C9" s="7">
        <v>1573.62</v>
      </c>
      <c r="D9" s="7">
        <v>7785.61</v>
      </c>
      <c r="E9" s="7">
        <v>12506.44</v>
      </c>
      <c r="F9" s="7">
        <v>9620.36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1084.49</v>
      </c>
      <c r="C13" s="5">
        <v>4348.04</v>
      </c>
      <c r="D13" s="5">
        <v>21258.53</v>
      </c>
      <c r="E13" s="5">
        <v>43054.39</v>
      </c>
      <c r="F13" s="5">
        <v>36402.22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-0.02</v>
      </c>
      <c r="D14" s="7">
        <v>-0.08</v>
      </c>
      <c r="E14" s="7">
        <v>-0.16</v>
      </c>
      <c r="F14" s="7">
        <v>-0.14</v>
      </c>
      <c r="G14" s="14">
        <f>=SUM(B14:F14)</f>
      </c>
    </row>
    <row r="15" ht="12" customHeight="1">
      <c r="A15" s="6" t="s">
        <v>13</v>
      </c>
      <c r="B15" s="7">
        <v>163.97</v>
      </c>
      <c r="C15" s="7">
        <v>656.34</v>
      </c>
      <c r="D15" s="7">
        <v>3203.82</v>
      </c>
      <c r="E15" s="7">
        <v>6489.45</v>
      </c>
      <c r="F15" s="7">
        <v>5486.12</v>
      </c>
      <c r="G15" s="14">
        <f>=SUM(B15:F15)</f>
      </c>
    </row>
    <row r="16" ht="12" customHeight="1">
      <c r="A16" s="6" t="s">
        <v>14</v>
      </c>
      <c r="B16" s="7">
        <v>-0.09</v>
      </c>
      <c r="C16" s="7">
        <v>-0.38</v>
      </c>
      <c r="D16" s="7">
        <v>-1.85</v>
      </c>
      <c r="E16" s="7">
        <v>-3.74</v>
      </c>
      <c r="F16" s="7">
        <v>-3.17</v>
      </c>
      <c r="G16" s="14">
        <f>=SUM(B16:F16)</f>
      </c>
    </row>
    <row r="17" ht="12" customHeight="1">
      <c r="A17" s="6" t="s">
        <v>15</v>
      </c>
      <c r="B17" s="7">
        <v>133.32</v>
      </c>
      <c r="C17" s="7">
        <v>554.45</v>
      </c>
      <c r="D17" s="7">
        <v>2684.2</v>
      </c>
      <c r="E17" s="7">
        <v>5431.39</v>
      </c>
      <c r="F17" s="7">
        <v>4587.91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304.9</v>
      </c>
      <c r="C23" s="5">
        <v>1219.21</v>
      </c>
      <c r="D23" s="5">
        <v>5237.47</v>
      </c>
      <c r="E23" s="5">
        <v>9101.28</v>
      </c>
      <c r="F23" s="5">
        <v>7479.98</v>
      </c>
      <c r="G23" s="15">
        <f>=SUM(B23:F23)</f>
      </c>
    </row>
    <row r="24" ht="12" customHeight="1">
      <c r="A24" s="6" t="s">
        <v>21</v>
      </c>
      <c r="B24" s="7">
        <v>5.56</v>
      </c>
      <c r="C24" s="7">
        <v>22.16</v>
      </c>
      <c r="D24" s="7">
        <v>108.36</v>
      </c>
      <c r="E24" s="7">
        <v>204.04</v>
      </c>
      <c r="F24" s="7">
        <v>168.08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2362.2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7.89</v>
      </c>
      <c r="C31" s="7">
        <v>31.49</v>
      </c>
      <c r="D31" s="7">
        <v>155.79</v>
      </c>
      <c r="E31" s="7">
        <v>250.65</v>
      </c>
      <c r="F31" s="7">
        <v>192.95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MAD CO BD OF DEVELOPMENTAL DISABILI</oddHeader>
    <evenHeader>&amp;CAUDITOR'S OFFICE, MADISON COUNTY
STATEMENT OF SEMI-ANNUAL APPORTIONMENT OF TAXES
MADE AT THE SECOND HALF REAL ESTATE SETTLEMENT TAX YEAR 2024, WITH THE COUNTY TREASURER FOR MAD CO BD OF DEVELOPMENTAL DISABILI</evenHeader>
    <firstHeader>&amp;CAUDITOR'S OFFICE, MADISON COUNTY
STATEMENT OF SEMI-ANNUAL APPORTIONMENT OF TAXES
MADE AT THE SECOND HALF REAL ESTATE SETTLEMENT TAX YEAR 2024,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124</v>
      </c>
      <c r="C2" s="3" t="s">
        <v>150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669.63</v>
      </c>
      <c r="C4" s="5">
        <v>1081.73</v>
      </c>
      <c r="D4" s="15">
        <f>=SUM(B4:C4)</f>
      </c>
    </row>
    <row r="5" ht="12" customHeight="1">
      <c r="A5" s="6" t="s">
        <v>4</v>
      </c>
      <c r="B5" s="7">
        <v>37.75</v>
      </c>
      <c r="C5" s="7">
        <v>98.22</v>
      </c>
      <c r="D5" s="14">
        <f>=SUM(B5:C5)</f>
      </c>
    </row>
    <row r="6" ht="12" customHeight="1">
      <c r="A6" s="6" t="s">
        <v>5</v>
      </c>
      <c r="B6" s="7">
        <v>27.27</v>
      </c>
      <c r="C6" s="7">
        <v>136.34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77.56</v>
      </c>
      <c r="C8" s="7">
        <v>137.54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89.33</v>
      </c>
      <c r="C13" s="5">
        <v>144.37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12.11</v>
      </c>
      <c r="C15" s="7">
        <v>19.63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36.11</v>
      </c>
      <c r="C17" s="7">
        <v>58.17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14.36</v>
      </c>
      <c r="C23" s="5">
        <v>25.7</v>
      </c>
      <c r="D23" s="15">
        <f>=SUM(B23:C23)</f>
      </c>
    </row>
    <row r="24" ht="12" customHeight="1">
      <c r="A24" s="6" t="s">
        <v>21</v>
      </c>
      <c r="B24" s="7">
        <v>3.88</v>
      </c>
      <c r="C24" s="7">
        <v>6.86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12.34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S. SOLON CORP</oddHeader>
    <evenHeader>&amp;CAUDITOR'S OFFICE, MADISON COUNTY
STATEMENT OF SEMI-ANNUAL APPORTIONMENT OF TAXES
MADE AT THE SECOND HALF REAL ESTATE SETTLEMENT TAX YEAR 2024, WITH THE COUNTY TREASURER FOR S. SOLON CORP</evenHeader>
    <firstHeader>&amp;CAUDITOR'S OFFICE, MADISON COUNTY
STATEMENT OF SEMI-ANNUAL APPORTIONMENT OF TAXES
MADE AT THE SECOND HALF REAL ESTATE SETTLEMENT TAX YEAR 2024,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574260.62</v>
      </c>
      <c r="C4" s="15">
        <f>=SUM(B4)</f>
      </c>
    </row>
    <row r="5" ht="12" customHeight="1">
      <c r="A5" s="6" t="s">
        <v>4</v>
      </c>
      <c r="B5" s="7">
        <v>22879.51</v>
      </c>
      <c r="C5" s="14">
        <f>=SUM(B5)</f>
      </c>
    </row>
    <row r="6" ht="12" customHeight="1">
      <c r="A6" s="6" t="s">
        <v>5</v>
      </c>
      <c r="B6" s="7">
        <v>90976.09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6197.71</v>
      </c>
      <c r="C8" s="14">
        <f>=SUM(B8)</f>
      </c>
    </row>
    <row r="9" ht="12" customHeight="1">
      <c r="A9" s="6" t="s">
        <v>8</v>
      </c>
      <c r="B9" s="7">
        <v>1104.44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8599.82</v>
      </c>
      <c r="C17" s="14">
        <f>=SUM(B17)</f>
      </c>
    </row>
    <row r="18" ht="12" customHeight="1">
      <c r="A18" s="6" t="s">
        <v>16</v>
      </c>
      <c r="B18" s="7">
        <v>-0.02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11645.53</v>
      </c>
      <c r="C23" s="15">
        <f>=SUM(B23)</f>
      </c>
    </row>
    <row r="24" ht="12" customHeight="1">
      <c r="A24" s="6" t="s">
        <v>21</v>
      </c>
      <c r="B24" s="7">
        <v>309.9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172.49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CENTRAL TWP JNT FIRE DISTRICT</oddHeader>
    <evenHeader>&amp;CAUDITOR'S OFFICE, MADISON COUNTY
STATEMENT OF SEMI-ANNUAL APPORTIONMENT OF TAXES
MADE AT THE SECOND HALF REAL ESTATE SETTLEMENT TAX YEAR 2024, WITH THE COUNTY TREASURER FOR CENTRAL TWP JNT FIRE DISTRICT</evenHeader>
    <firstHeader>&amp;CAUDITOR'S OFFICE, MADISON COUNTY
STATEMENT OF SEMI-ANNUAL APPORTIONMENT OF TAXES
MADE AT THE SECOND HALF REAL ESTATE SETTLEMENT TAX YEAR 2024,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85156.65</v>
      </c>
      <c r="C4" s="15">
        <f>=SUM(B4)</f>
      </c>
    </row>
    <row r="5" ht="12" customHeight="1">
      <c r="A5" s="6" t="s">
        <v>4</v>
      </c>
      <c r="B5" s="7">
        <v>47588.22</v>
      </c>
      <c r="C5" s="14">
        <f>=SUM(B5)</f>
      </c>
    </row>
    <row r="6" ht="12" customHeight="1">
      <c r="A6" s="6" t="s">
        <v>5</v>
      </c>
      <c r="B6" s="7">
        <v>18881.44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1583.99</v>
      </c>
      <c r="C8" s="14">
        <f>=SUM(B8)</f>
      </c>
    </row>
    <row r="9" ht="12" customHeight="1">
      <c r="A9" s="6" t="s">
        <v>8</v>
      </c>
      <c r="B9" s="7">
        <v>10506.89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10055.83</v>
      </c>
      <c r="C13" s="15">
        <f>=SUM(B13)</f>
      </c>
    </row>
    <row r="14" ht="12" customHeight="1">
      <c r="A14" s="6" t="s">
        <v>12</v>
      </c>
      <c r="B14" s="7">
        <v>-0.25</v>
      </c>
      <c r="C14" s="14">
        <f>=SUM(B14)</f>
      </c>
    </row>
    <row r="15" ht="12" customHeight="1">
      <c r="A15" s="6" t="s">
        <v>13</v>
      </c>
      <c r="B15" s="7">
        <v>1839.76</v>
      </c>
      <c r="C15" s="14">
        <f>=SUM(B15)</f>
      </c>
    </row>
    <row r="16" ht="12" customHeight="1">
      <c r="A16" s="6" t="s">
        <v>14</v>
      </c>
      <c r="B16" s="7">
        <v>-1.27</v>
      </c>
      <c r="C16" s="14">
        <f>=SUM(B16)</f>
      </c>
    </row>
    <row r="17" ht="12" customHeight="1">
      <c r="A17" s="6" t="s">
        <v>15</v>
      </c>
      <c r="B17" s="7">
        <v>1690.58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2520.53</v>
      </c>
      <c r="C23" s="15">
        <f>=SUM(B23)</f>
      </c>
    </row>
    <row r="24" ht="12" customHeight="1">
      <c r="A24" s="6" t="s">
        <v>21</v>
      </c>
      <c r="B24" s="7">
        <v>79.28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54.83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HURT-BATT MEM LIBRARY OF W JEFF</oddHeader>
    <evenHeader>&amp;CAUDITOR'S OFFICE, MADISON COUNTY
STATEMENT OF SEMI-ANNUAL APPORTIONMENT OF TAXES
MADE AT THE SECOND HALF REAL ESTATE SETTLEMENT TAX YEAR 2024, WITH THE COUNTY TREASURER FOR HURT-BATT MEM LIBRARY OF W JEFF</evenHeader>
    <firstHeader>&amp;CAUDITOR'S OFFICE, MADISON COUNTY
STATEMENT OF SEMI-ANNUAL APPORTIONMENT OF TAXES
MADE AT THE SECOND HALF REAL ESTATE SETTLEMENT TAX YEAR 2024,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128522.39</v>
      </c>
      <c r="C4" s="5">
        <v>33174.76</v>
      </c>
      <c r="D4" s="15">
        <f>=SUM(B4:C4)</f>
      </c>
    </row>
    <row r="5" ht="12" customHeight="1">
      <c r="A5" s="6" t="s">
        <v>4</v>
      </c>
      <c r="B5" s="7">
        <v>37972.8</v>
      </c>
      <c r="C5" s="7">
        <v>9497.16</v>
      </c>
      <c r="D5" s="14">
        <f>=SUM(B5:C5)</f>
      </c>
    </row>
    <row r="6" ht="12" customHeight="1">
      <c r="A6" s="6" t="s">
        <v>5</v>
      </c>
      <c r="B6" s="7">
        <v>14535.54</v>
      </c>
      <c r="C6" s="7">
        <v>3633.9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1782.89</v>
      </c>
      <c r="C8" s="7">
        <v>514.12</v>
      </c>
      <c r="D8" s="14">
        <f>=SUM(B8:C8)</f>
      </c>
    </row>
    <row r="9" ht="12" customHeight="1">
      <c r="A9" s="6" t="s">
        <v>8</v>
      </c>
      <c r="B9" s="7">
        <v>2637.08</v>
      </c>
      <c r="C9" s="7">
        <v>659.54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15129.11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2643.74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2519.07</v>
      </c>
      <c r="C17" s="7">
        <v>759.94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3182.38</v>
      </c>
      <c r="C23" s="5">
        <v>815.33</v>
      </c>
      <c r="D23" s="15">
        <f>=SUM(B23:C23)</f>
      </c>
    </row>
    <row r="24" ht="12" customHeight="1">
      <c r="A24" s="6" t="s">
        <v>21</v>
      </c>
      <c r="B24" s="7">
        <v>89.14</v>
      </c>
      <c r="C24" s="7">
        <v>25.74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623.69</v>
      </c>
      <c r="C27" s="7">
        <v>177.07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188.12</v>
      </c>
      <c r="C31" s="7">
        <v>47.05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LONDON PUBLIC LIBRARY</oddHeader>
    <evenHeader>&amp;CAUDITOR'S OFFICE, MADISON COUNTY
STATEMENT OF SEMI-ANNUAL APPORTIONMENT OF TAXES
MADE AT THE SECOND HALF REAL ESTATE SETTLEMENT TAX YEAR 2024, WITH THE COUNTY TREASURER FOR LONDON PUBLIC LIBRARY</evenHeader>
    <firstHeader>&amp;CAUDITOR'S OFFICE, MADISON COUNTY
STATEMENT OF SEMI-ANNUAL APPORTIONMENT OF TAXES
MADE AT THE SECOND HALF REAL ESTATE SETTLEMENT TAX YEAR 2024,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155</v>
      </c>
      <c r="C2" s="3" t="s">
        <v>156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351801.23</v>
      </c>
      <c r="C4" s="5">
        <v>211624.52</v>
      </c>
      <c r="D4" s="15">
        <f>=SUM(B4:C4)</f>
      </c>
    </row>
    <row r="5" ht="12" customHeight="1">
      <c r="A5" s="6" t="s">
        <v>4</v>
      </c>
      <c r="B5" s="7">
        <v>14450.46</v>
      </c>
      <c r="C5" s="7">
        <v>8825.26</v>
      </c>
      <c r="D5" s="14">
        <f>=SUM(B5:C5)</f>
      </c>
    </row>
    <row r="6" ht="12" customHeight="1">
      <c r="A6" s="6" t="s">
        <v>5</v>
      </c>
      <c r="B6" s="7">
        <v>57458.67</v>
      </c>
      <c r="C6" s="7">
        <v>33517.55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3795.21</v>
      </c>
      <c r="C8" s="7">
        <v>2282.5</v>
      </c>
      <c r="D8" s="14">
        <f>=SUM(B8:C8)</f>
      </c>
    </row>
    <row r="9" ht="12" customHeight="1">
      <c r="A9" s="6" t="s">
        <v>8</v>
      </c>
      <c r="B9" s="7">
        <v>697.54</v>
      </c>
      <c r="C9" s="7">
        <v>426.01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5268.01</v>
      </c>
      <c r="C17" s="7">
        <v>3169.86</v>
      </c>
      <c r="D17" s="14">
        <f>=SUM(B17:C17)</f>
      </c>
    </row>
    <row r="18" ht="12" customHeight="1">
      <c r="A18" s="6" t="s">
        <v>16</v>
      </c>
      <c r="B18" s="7">
        <v>-0.01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7160.68</v>
      </c>
      <c r="C23" s="5">
        <v>4298.07</v>
      </c>
      <c r="D23" s="15">
        <f>=SUM(B23:C23)</f>
      </c>
    </row>
    <row r="24" ht="12" customHeight="1">
      <c r="A24" s="6" t="s">
        <v>21</v>
      </c>
      <c r="B24" s="7">
        <v>189.8</v>
      </c>
      <c r="C24" s="7">
        <v>114.14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114.79</v>
      </c>
      <c r="C31" s="7">
        <v>57.64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MADISON CO. EMERGENCY MEDICAL DIST.</oddHeader>
    <evenHeader>&amp;CAUDITOR'S OFFICE, MADISON COUNTY
STATEMENT OF SEMI-ANNUAL APPORTIONMENT OF TAXES
MADE AT THE SECOND HALF REAL ESTATE SETTLEMENT TAX YEAR 2024, WITH THE COUNTY TREASURER FOR MADISON CO. EMERGENCY MEDICAL DIST.</evenHeader>
    <firstHeader>&amp;CAUDITOR'S OFFICE, MADISON COUNTY
STATEMENT OF SEMI-ANNUAL APPORTIONMENT OF TAXES
MADE AT THE SECOND HALF REAL ESTATE SETTLEMENT TAX YEAR 2024,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1527.14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43.74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0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199.21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12.03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16.02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27.75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24.53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MECHANICSBURG PUBLIC LIBRARY</oddHeader>
    <evenHeader>&amp;CAUDITOR'S OFFICE, MADISON COUNTY
STATEMENT OF SEMI-ANNUAL APPORTIONMENT OF TAXES
MADE AT THE SECOND HALF REAL ESTATE SETTLEMENT TAX YEAR 2024, WITH THE COUNTY TREASURER FOR MECHANICSBURG PUBLIC LIBRARY</evenHeader>
    <firstHeader>&amp;CAUDITOR'S OFFICE, MADISON COUNTY
STATEMENT OF SEMI-ANNUAL APPORTIONMENT OF TAXES
MADE AT THE SECOND HALF REAL ESTATE SETTLEMENT TAX YEAR 2024,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155171.78</v>
      </c>
      <c r="C4" s="15">
        <f>=SUM(B4)</f>
      </c>
    </row>
    <row r="5" ht="12" customHeight="1">
      <c r="A5" s="6" t="s">
        <v>4</v>
      </c>
      <c r="B5" s="7">
        <v>6757.61</v>
      </c>
      <c r="C5" s="14">
        <f>=SUM(B5)</f>
      </c>
    </row>
    <row r="6" ht="12" customHeight="1">
      <c r="A6" s="6" t="s">
        <v>5</v>
      </c>
      <c r="B6" s="7">
        <v>7395.43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188.44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1840.86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2994.07</v>
      </c>
      <c r="C23" s="15">
        <f>=SUM(B23)</f>
      </c>
    </row>
    <row r="24" ht="12" customHeight="1">
      <c r="A24" s="6" t="s">
        <v>21</v>
      </c>
      <c r="B24" s="7">
        <v>9.42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400.38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PLAIN CITY PUBLIC LIBRARY</oddHeader>
    <evenHeader>&amp;CAUDITOR'S OFFICE, MADISON COUNTY
STATEMENT OF SEMI-ANNUAL APPORTIONMENT OF TAXES
MADE AT THE SECOND HALF REAL ESTATE SETTLEMENT TAX YEAR 2024, WITH THE COUNTY TREASURER FOR PLAIN CITY PUBLIC LIBRARY</evenHeader>
    <firstHeader>&amp;CAUDITOR'S OFFICE, MADISON COUNTY
STATEMENT OF SEMI-ANNUAL APPORTIONMENT OF TAXES
MADE AT THE SECOND HALF REAL ESTATE SETTLEMENT TAX YEAR 2024,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25635.63</v>
      </c>
      <c r="C4" s="15">
        <f>=SUM(B4)</f>
      </c>
    </row>
    <row r="5" ht="12" customHeight="1">
      <c r="A5" s="6" t="s">
        <v>4</v>
      </c>
      <c r="B5" s="7">
        <v>5036.89</v>
      </c>
      <c r="C5" s="14">
        <f>=SUM(B5)</f>
      </c>
    </row>
    <row r="6" ht="12" customHeight="1">
      <c r="A6" s="6" t="s">
        <v>5</v>
      </c>
      <c r="B6" s="7">
        <v>5235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392.83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493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640.72</v>
      </c>
      <c r="C23" s="15">
        <f>=SUM(B23)</f>
      </c>
    </row>
    <row r="24" ht="12" customHeight="1">
      <c r="A24" s="6" t="s">
        <v>21</v>
      </c>
      <c r="B24" s="7">
        <v>19.62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145.44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PLEASANT DARBY UNION CEMETERY DIST</oddHeader>
    <evenHeader>&amp;CAUDITOR'S OFFICE, MADISON COUNTY
STATEMENT OF SEMI-ANNUAL APPORTIONMENT OF TAXES
MADE AT THE SECOND HALF REAL ESTATE SETTLEMENT TAX YEAR 2024, WITH THE COUNTY TREASURER FOR PLEASANT DARBY UNION CEMETERY DIST</evenHeader>
    <firstHeader>&amp;CAUDITOR'S OFFICE, MADISON COUNTY
STATEMENT OF SEMI-ANNUAL APPORTIONMENT OF TAXES
MADE AT THE SECOND HALF REAL ESTATE SETTLEMENT TAX YEAR 2024,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101284.38</v>
      </c>
      <c r="C4" s="5">
        <v>927110.96</v>
      </c>
      <c r="D4" s="15">
        <f>=SUM(B4:C4)</f>
      </c>
    </row>
    <row r="5" ht="12" customHeight="1">
      <c r="A5" s="6" t="s">
        <v>4</v>
      </c>
      <c r="B5" s="7">
        <v>11213.4</v>
      </c>
      <c r="C5" s="7">
        <v>59593.6</v>
      </c>
      <c r="D5" s="14">
        <f>=SUM(B5:C5)</f>
      </c>
    </row>
    <row r="6" ht="12" customHeight="1">
      <c r="A6" s="6" t="s">
        <v>5</v>
      </c>
      <c r="B6" s="7">
        <v>9605.08</v>
      </c>
      <c r="C6" s="7">
        <v>38420.25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43.86</v>
      </c>
      <c r="C8" s="7">
        <v>494.37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12148.24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1985.15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-3.74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1036.74</v>
      </c>
      <c r="C17" s="7">
        <v>11133.24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2157.46</v>
      </c>
      <c r="C23" s="5">
        <v>18115.11</v>
      </c>
      <c r="D23" s="15">
        <f>=SUM(B23:C23)</f>
      </c>
    </row>
    <row r="24" ht="12" customHeight="1">
      <c r="A24" s="6" t="s">
        <v>21</v>
      </c>
      <c r="B24" s="7">
        <v>2.38</v>
      </c>
      <c r="C24" s="7">
        <v>24.72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23.62</v>
      </c>
      <c r="C27" s="7">
        <v>224.15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PLEASANT VALLEY JNT FIRE DISTR</oddHeader>
    <evenHeader>&amp;CAUDITOR'S OFFICE, MADISON COUNTY
STATEMENT OF SEMI-ANNUAL APPORTIONMENT OF TAXES
MADE AT THE SECOND HALF REAL ESTATE SETTLEMENT TAX YEAR 2024, WITH THE COUNTY TREASURER FOR PLEASANT VALLEY JNT FIRE DISTR</evenHeader>
    <firstHeader>&amp;CAUDITOR'S OFFICE, MADISON COUNTY
STATEMENT OF SEMI-ANNUAL APPORTIONMENT OF TAXES
MADE AT THE SECOND HALF REAL ESTATE SETTLEMENT TAX YEAR 2024,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162</v>
      </c>
      <c r="C2" s="3" t="s">
        <v>163</v>
      </c>
      <c r="D2" s="3" t="s">
        <v>164</v>
      </c>
      <c r="E2" s="3" t="s">
        <v>164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29479.85</v>
      </c>
      <c r="C4" s="5">
        <v>79087.13</v>
      </c>
      <c r="D4" s="5">
        <v>112085.49</v>
      </c>
      <c r="E4" s="5">
        <v>112085.49</v>
      </c>
      <c r="F4" s="15">
        <f>=SUM(B4:E4)</f>
      </c>
    </row>
    <row r="5" ht="12" customHeight="1">
      <c r="A5" s="6" t="s">
        <v>4</v>
      </c>
      <c r="B5" s="7">
        <v>5632.47</v>
      </c>
      <c r="C5" s="7">
        <v>10137.7</v>
      </c>
      <c r="D5" s="7">
        <v>9195.68</v>
      </c>
      <c r="E5" s="7">
        <v>9195.68</v>
      </c>
      <c r="F5" s="14">
        <f>=SUM(B5:E5)</f>
      </c>
    </row>
    <row r="6" ht="12" customHeight="1">
      <c r="A6" s="6" t="s">
        <v>5</v>
      </c>
      <c r="B6" s="7">
        <v>17410.94</v>
      </c>
      <c r="C6" s="7">
        <v>31339.62</v>
      </c>
      <c r="D6" s="7">
        <v>26116.36</v>
      </c>
      <c r="E6" s="7">
        <v>26116.36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435.62</v>
      </c>
      <c r="C8" s="7">
        <v>1090.14</v>
      </c>
      <c r="D8" s="7">
        <v>1670.64</v>
      </c>
      <c r="E8" s="7">
        <v>1670.63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3764.06</v>
      </c>
      <c r="C13" s="5">
        <v>10099.99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385.5</v>
      </c>
      <c r="C15" s="7">
        <v>1034.3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412.01</v>
      </c>
      <c r="C17" s="7">
        <v>1095.38</v>
      </c>
      <c r="D17" s="7">
        <v>1822.23</v>
      </c>
      <c r="E17" s="7">
        <v>1822.23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934.99</v>
      </c>
      <c r="C23" s="5">
        <v>2147.97</v>
      </c>
      <c r="D23" s="5">
        <v>2632.29</v>
      </c>
      <c r="E23" s="5">
        <v>2632.29</v>
      </c>
      <c r="F23" s="15">
        <f>=SUM(B23:E23)</f>
      </c>
    </row>
    <row r="24" ht="12" customHeight="1">
      <c r="A24" s="6" t="s">
        <v>21</v>
      </c>
      <c r="B24" s="7">
        <v>21.82</v>
      </c>
      <c r="C24" s="7">
        <v>54.52</v>
      </c>
      <c r="D24" s="7">
        <v>83.56</v>
      </c>
      <c r="E24" s="7">
        <v>83.56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STERLING JOINT AMBULANCE DISTRICT</oddHeader>
    <evenHeader>&amp;CAUDITOR'S OFFICE, MADISON COUNTY
STATEMENT OF SEMI-ANNUAL APPORTIONMENT OF TAXES
MADE AT THE SECOND HALF REAL ESTATE SETTLEMENT TAX YEAR 2024, WITH THE COUNTY TREASURER FOR STERLING JOINT AMBULANCE DISTRICT</evenHeader>
    <firstHeader>&amp;CAUDITOR'S OFFICE, MADISON COUNTY
STATEMENT OF SEMI-ANNUAL APPORTIONMENT OF TAXES
MADE AT THE SECOND HALF REAL ESTATE SETTLEMENT TAX YEAR 2024,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1847196.62</v>
      </c>
      <c r="C4" s="15">
        <f>=SUM(B4)</f>
      </c>
    </row>
    <row r="5" ht="12" customHeight="1">
      <c r="A5" s="6" t="s">
        <v>4</v>
      </c>
      <c r="B5" s="7">
        <v>261209.74</v>
      </c>
      <c r="C5" s="14">
        <f>=SUM(B5)</f>
      </c>
    </row>
    <row r="6" ht="12" customHeight="1">
      <c r="A6" s="6" t="s">
        <v>5</v>
      </c>
      <c r="B6" s="7">
        <v>186286.4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18264.2</v>
      </c>
      <c r="C8" s="14">
        <f>=SUM(B8)</f>
      </c>
    </row>
    <row r="9" ht="12" customHeight="1">
      <c r="A9" s="6" t="s">
        <v>8</v>
      </c>
      <c r="B9" s="7">
        <v>32714.86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225698.38</v>
      </c>
      <c r="C13" s="15">
        <f>=SUM(B13)</f>
      </c>
    </row>
    <row r="14" ht="12" customHeight="1">
      <c r="A14" s="6" t="s">
        <v>12</v>
      </c>
      <c r="B14" s="7">
        <v>-0.87</v>
      </c>
      <c r="C14" s="14">
        <f>=SUM(B14)</f>
      </c>
    </row>
    <row r="15" ht="12" customHeight="1">
      <c r="A15" s="6" t="s">
        <v>13</v>
      </c>
      <c r="B15" s="7">
        <v>34011.54</v>
      </c>
      <c r="C15" s="14">
        <f>=SUM(B15)</f>
      </c>
    </row>
    <row r="16" ht="12" customHeight="1">
      <c r="A16" s="6" t="s">
        <v>14</v>
      </c>
      <c r="B16" s="7">
        <v>-19.62</v>
      </c>
      <c r="C16" s="14">
        <f>=SUM(B16)</f>
      </c>
    </row>
    <row r="17" ht="12" customHeight="1">
      <c r="A17" s="6" t="s">
        <v>15</v>
      </c>
      <c r="B17" s="7">
        <v>28462.92</v>
      </c>
      <c r="C17" s="14">
        <f>=SUM(B17)</f>
      </c>
    </row>
    <row r="18" ht="12" customHeight="1">
      <c r="A18" s="6" t="s">
        <v>16</v>
      </c>
      <c r="B18" s="7">
        <v>-0.01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39895.79</v>
      </c>
      <c r="C23" s="15">
        <f>=SUM(B23)</f>
      </c>
    </row>
    <row r="24" ht="12" customHeight="1">
      <c r="A24" s="6" t="s">
        <v>21</v>
      </c>
      <c r="B24" s="7">
        <v>914.28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829.48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MADISON COUNTY</oddHeader>
    <evenHeader>&amp;CAUDITOR'S OFFICE, MADISON COUNTY
STATEMENT OF SEMI-ANNUAL APPORTIONMENT OF TAXES
MADE AT THE SECOND HALF REAL ESTATE SETTLEMENT TAX YEAR 2024, WITH THE COUNTY TREASURER FOR MADISON COUNTY</evenHeader>
    <firstHeader>&amp;CAUDITOR'S OFFICE, MADISON COUNTY
STATEMENT OF SEMI-ANNUAL APPORTIONMENT OF TAXES
MADE AT THE SECOND HALF REAL ESTATE SETTLEMENT TAX YEAR 2024,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165</v>
      </c>
      <c r="C2" s="3" t="s">
        <v>166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68889.99</v>
      </c>
      <c r="C4" s="5">
        <v>41427.88</v>
      </c>
      <c r="D4" s="15">
        <f>=SUM(B4:C4)</f>
      </c>
    </row>
    <row r="5" ht="12" customHeight="1">
      <c r="A5" s="6" t="s">
        <v>4</v>
      </c>
      <c r="B5" s="7">
        <v>12637.23</v>
      </c>
      <c r="C5" s="7">
        <v>7657.9</v>
      </c>
      <c r="D5" s="14">
        <f>=SUM(B5:C5)</f>
      </c>
    </row>
    <row r="6" ht="12" customHeight="1">
      <c r="A6" s="6" t="s">
        <v>5</v>
      </c>
      <c r="B6" s="7">
        <v>13087.46</v>
      </c>
      <c r="C6" s="7">
        <v>7852.47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1046.49</v>
      </c>
      <c r="C8" s="7">
        <v>629.89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1321.83</v>
      </c>
      <c r="C17" s="7">
        <v>794.7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1688.51</v>
      </c>
      <c r="C23" s="5">
        <v>1016.18</v>
      </c>
      <c r="D23" s="15">
        <f>=SUM(B23:C23)</f>
      </c>
    </row>
    <row r="24" ht="12" customHeight="1">
      <c r="A24" s="6" t="s">
        <v>21</v>
      </c>
      <c r="B24" s="7">
        <v>52.34</v>
      </c>
      <c r="C24" s="7">
        <v>31.5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TRI-COUNTY JOINT FIRE DISTRICT</oddHeader>
    <evenHeader>&amp;CAUDITOR'S OFFICE, MADISON COUNTY
STATEMENT OF SEMI-ANNUAL APPORTIONMENT OF TAXES
MADE AT THE SECOND HALF REAL ESTATE SETTLEMENT TAX YEAR 2024, WITH THE COUNTY TREASURER FOR TRI-COUNTY JOINT FIRE DISTRICT</evenHeader>
    <firstHeader>&amp;CAUDITOR'S OFFICE, MADISON COUNTY
STATEMENT OF SEMI-ANNUAL APPORTIONMENT OF TAXES
MADE AT THE SECOND HALF REAL ESTATE SETTLEMENT TAX YEAR 2024,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134992.75</v>
      </c>
      <c r="C4" s="15">
        <f>=SUM(B4)</f>
      </c>
    </row>
    <row r="5" ht="12" customHeight="1">
      <c r="A5" s="6" t="s">
        <v>4</v>
      </c>
      <c r="B5" s="7">
        <v>38407.43</v>
      </c>
      <c r="C5" s="14">
        <f>=SUM(B5)</f>
      </c>
    </row>
    <row r="6" ht="12" customHeight="1">
      <c r="A6" s="6" t="s">
        <v>5</v>
      </c>
      <c r="B6" s="7">
        <v>31047.92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1563.28</v>
      </c>
      <c r="C8" s="14">
        <f>=SUM(B8)</f>
      </c>
    </row>
    <row r="9" ht="12" customHeight="1">
      <c r="A9" s="6" t="s">
        <v>8</v>
      </c>
      <c r="B9" s="7">
        <v>4810.21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16489.17</v>
      </c>
      <c r="C13" s="15">
        <f>=SUM(B13)</f>
      </c>
    </row>
    <row r="14" ht="12" customHeight="1">
      <c r="A14" s="6" t="s">
        <v>12</v>
      </c>
      <c r="B14" s="7">
        <v>-0.06</v>
      </c>
      <c r="C14" s="14">
        <f>=SUM(B14)</f>
      </c>
    </row>
    <row r="15" ht="12" customHeight="1">
      <c r="A15" s="6" t="s">
        <v>13</v>
      </c>
      <c r="B15" s="7">
        <v>2485.24</v>
      </c>
      <c r="C15" s="14">
        <f>=SUM(B15)</f>
      </c>
    </row>
    <row r="16" ht="12" customHeight="1">
      <c r="A16" s="6" t="s">
        <v>14</v>
      </c>
      <c r="B16" s="7">
        <v>-1.44</v>
      </c>
      <c r="C16" s="14">
        <f>=SUM(B16)</f>
      </c>
    </row>
    <row r="17" ht="12" customHeight="1">
      <c r="A17" s="6" t="s">
        <v>15</v>
      </c>
      <c r="B17" s="7">
        <v>2083.51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3490.57</v>
      </c>
      <c r="C23" s="15">
        <f>=SUM(B23)</f>
      </c>
    </row>
    <row r="24" ht="12" customHeight="1">
      <c r="A24" s="6" t="s">
        <v>21</v>
      </c>
      <c r="B24" s="7">
        <v>78.2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96.4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MENTAL HEALTH &amp;&amp; RECOVERY SERVICES</oddHeader>
    <evenHeader>&amp;CAUDITOR'S OFFICE, MADISON COUNTY
STATEMENT OF SEMI-ANNUAL APPORTIONMENT OF TAXES
MADE AT THE SECOND HALF REAL ESTATE SETTLEMENT TAX YEAR 2024, WITH THE COUNTY TREASURER FOR MENTAL HEALTH &amp;&amp; RECOVERY SERVICES</evenHeader>
    <firstHeader>&amp;CAUDITOR'S OFFICE, MADISON COUNTY
STATEMENT OF SEMI-ANNUAL APPORTIONMENT OF TAXES
MADE AT THE SECOND HALF REAL ESTATE SETTLEMENT TAX YEAR 2024,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238233.73</v>
      </c>
      <c r="C4" s="15">
        <f>=SUM(B4)</f>
      </c>
    </row>
    <row r="5" ht="12" customHeight="1">
      <c r="A5" s="6" t="s">
        <v>4</v>
      </c>
      <c r="B5" s="7">
        <v>61450.12</v>
      </c>
      <c r="C5" s="14">
        <f>=SUM(B5)</f>
      </c>
    </row>
    <row r="6" ht="12" customHeight="1">
      <c r="A6" s="6" t="s">
        <v>5</v>
      </c>
      <c r="B6" s="7">
        <v>49676.3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2684.24</v>
      </c>
      <c r="C8" s="14">
        <f>=SUM(B8)</f>
      </c>
    </row>
    <row r="9" ht="12" customHeight="1">
      <c r="A9" s="6" t="s">
        <v>8</v>
      </c>
      <c r="B9" s="7">
        <v>7696.26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29103.94</v>
      </c>
      <c r="C13" s="15">
        <f>=SUM(B13)</f>
      </c>
    </row>
    <row r="14" ht="12" customHeight="1">
      <c r="A14" s="6" t="s">
        <v>12</v>
      </c>
      <c r="B14" s="7">
        <v>-0.11</v>
      </c>
      <c r="C14" s="14">
        <f>=SUM(B14)</f>
      </c>
    </row>
    <row r="15" ht="12" customHeight="1">
      <c r="A15" s="6" t="s">
        <v>13</v>
      </c>
      <c r="B15" s="7">
        <v>4386.98</v>
      </c>
      <c r="C15" s="14">
        <f>=SUM(B15)</f>
      </c>
    </row>
    <row r="16" ht="12" customHeight="1">
      <c r="A16" s="6" t="s">
        <v>14</v>
      </c>
      <c r="B16" s="7">
        <v>-2.53</v>
      </c>
      <c r="C16" s="14">
        <f>=SUM(B16)</f>
      </c>
    </row>
    <row r="17" ht="12" customHeight="1">
      <c r="A17" s="6" t="s">
        <v>15</v>
      </c>
      <c r="B17" s="7">
        <v>3678.59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5980.99</v>
      </c>
      <c r="C23" s="15">
        <f>=SUM(B23)</f>
      </c>
    </row>
    <row r="24" ht="12" customHeight="1">
      <c r="A24" s="6" t="s">
        <v>21</v>
      </c>
      <c r="B24" s="7">
        <v>134.44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154.35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SENIOR CITIZENS</oddHeader>
    <evenHeader>&amp;CAUDITOR'S OFFICE, MADISON COUNTY
STATEMENT OF SEMI-ANNUAL APPORTIONMENT OF TAXES
MADE AT THE SECOND HALF REAL ESTATE SETTLEMENT TAX YEAR 2024, WITH THE COUNTY TREASURER FOR SENIOR CITIZENS</evenHeader>
    <firstHeader>&amp;CAUDITOR'S OFFICE, MADISON COUNTY
STATEMENT OF SEMI-ANNUAL APPORTIONMENT OF TAXES
MADE AT THE SECOND HALF REAL ESTATE SETTLEMENT TAX YEAR 2024,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307876.96</v>
      </c>
      <c r="C4" s="15">
        <f>=SUM(B4)</f>
      </c>
    </row>
    <row r="5" ht="12" customHeight="1">
      <c r="A5" s="6" t="s">
        <v>4</v>
      </c>
      <c r="B5" s="7">
        <v>43535.73</v>
      </c>
      <c r="C5" s="14">
        <f>=SUM(B5)</f>
      </c>
    </row>
    <row r="6" ht="12" customHeight="1">
      <c r="A6" s="6" t="s">
        <v>5</v>
      </c>
      <c r="B6" s="7">
        <v>31047.92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3043.92</v>
      </c>
      <c r="C8" s="14">
        <f>=SUM(B8)</f>
      </c>
    </row>
    <row r="9" ht="12" customHeight="1">
      <c r="A9" s="6" t="s">
        <v>8</v>
      </c>
      <c r="B9" s="7">
        <v>5452.52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37617.97</v>
      </c>
      <c r="C13" s="15">
        <f>=SUM(B13)</f>
      </c>
    </row>
    <row r="14" ht="12" customHeight="1">
      <c r="A14" s="6" t="s">
        <v>12</v>
      </c>
      <c r="B14" s="7">
        <v>-0.14</v>
      </c>
      <c r="C14" s="14">
        <f>=SUM(B14)</f>
      </c>
    </row>
    <row r="15" ht="12" customHeight="1">
      <c r="A15" s="6" t="s">
        <v>13</v>
      </c>
      <c r="B15" s="7">
        <v>5668.84</v>
      </c>
      <c r="C15" s="14">
        <f>=SUM(B15)</f>
      </c>
    </row>
    <row r="16" ht="12" customHeight="1">
      <c r="A16" s="6" t="s">
        <v>14</v>
      </c>
      <c r="B16" s="7">
        <v>-3.27</v>
      </c>
      <c r="C16" s="14">
        <f>=SUM(B16)</f>
      </c>
    </row>
    <row r="17" ht="12" customHeight="1">
      <c r="A17" s="6" t="s">
        <v>15</v>
      </c>
      <c r="B17" s="7">
        <v>4737.2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6649.5</v>
      </c>
      <c r="C23" s="15">
        <f>=SUM(B23)</f>
      </c>
    </row>
    <row r="24" ht="12" customHeight="1">
      <c r="A24" s="6" t="s">
        <v>21</v>
      </c>
      <c r="B24" s="7">
        <v>152.36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110.13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VETERANS RELIEF</oddHeader>
    <evenHeader>&amp;CAUDITOR'S OFFICE, MADISON COUNTY
STATEMENT OF SEMI-ANNUAL APPORTIONMENT OF TAXES
MADE AT THE SECOND HALF REAL ESTATE SETTLEMENT TAX YEAR 2024, WITH THE COUNTY TREASURER FOR VETERANS RELIEF</evenHeader>
    <firstHeader>&amp;CAUDITOR'S OFFICE, MADISON COUNTY
STATEMENT OF SEMI-ANNUAL APPORTIONMENT OF TAXES
MADE AT THE SECOND HALF REAL ESTATE SETTLEMENT TAX YEAR 2024,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61643.64</v>
      </c>
      <c r="C4" s="5">
        <v>132859.95</v>
      </c>
      <c r="D4" s="5">
        <v>57450.95</v>
      </c>
      <c r="E4" s="5">
        <v>15725.55</v>
      </c>
      <c r="F4" s="5">
        <v>62902.43</v>
      </c>
      <c r="G4" s="15">
        <f>=SUM(B4:F4)</f>
      </c>
    </row>
    <row r="5" ht="12" customHeight="1">
      <c r="A5" s="6" t="s">
        <v>4</v>
      </c>
      <c r="B5" s="7">
        <v>236.77</v>
      </c>
      <c r="C5" s="7">
        <v>590.81</v>
      </c>
      <c r="D5" s="7">
        <v>334.69</v>
      </c>
      <c r="E5" s="7">
        <v>60.4</v>
      </c>
      <c r="F5" s="7">
        <v>241.6</v>
      </c>
      <c r="G5" s="14">
        <f>=SUM(B5:F5)</f>
      </c>
    </row>
    <row r="6" ht="12" customHeight="1">
      <c r="A6" s="6" t="s">
        <v>5</v>
      </c>
      <c r="B6" s="7">
        <v>3093.5</v>
      </c>
      <c r="C6" s="7">
        <v>12184.58</v>
      </c>
      <c r="D6" s="7">
        <v>5050.6</v>
      </c>
      <c r="E6" s="7">
        <v>789.17</v>
      </c>
      <c r="F6" s="7">
        <v>3156.63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863.25</v>
      </c>
      <c r="C8" s="7">
        <v>1857.05</v>
      </c>
      <c r="D8" s="7">
        <v>803.17</v>
      </c>
      <c r="E8" s="7">
        <v>220.21</v>
      </c>
      <c r="F8" s="7">
        <v>880.88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8368.24</v>
      </c>
      <c r="C13" s="5">
        <v>18001.92</v>
      </c>
      <c r="D13" s="5">
        <v>7785.68</v>
      </c>
      <c r="E13" s="5">
        <v>2134.83</v>
      </c>
      <c r="F13" s="5">
        <v>8539.38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623.85</v>
      </c>
      <c r="C15" s="7">
        <v>1342.17</v>
      </c>
      <c r="D15" s="7">
        <v>580.46</v>
      </c>
      <c r="E15" s="7">
        <v>159.17</v>
      </c>
      <c r="F15" s="7">
        <v>636.65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399.19</v>
      </c>
      <c r="C17" s="7">
        <v>858.61</v>
      </c>
      <c r="D17" s="7">
        <v>371.45</v>
      </c>
      <c r="E17" s="7">
        <v>101.84</v>
      </c>
      <c r="F17" s="7">
        <v>407.36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1162.84</v>
      </c>
      <c r="C23" s="5">
        <v>2605.12</v>
      </c>
      <c r="D23" s="5">
        <v>1124.03</v>
      </c>
      <c r="E23" s="5">
        <v>296.64</v>
      </c>
      <c r="F23" s="5">
        <v>1186.59</v>
      </c>
      <c r="G23" s="15">
        <f>=SUM(B23:F23)</f>
      </c>
    </row>
    <row r="24" ht="12" customHeight="1">
      <c r="A24" s="6" t="s">
        <v>21</v>
      </c>
      <c r="B24" s="7">
        <v>43.16</v>
      </c>
      <c r="C24" s="7">
        <v>92.84</v>
      </c>
      <c r="D24" s="7">
        <v>40.16</v>
      </c>
      <c r="E24" s="7">
        <v>11.02</v>
      </c>
      <c r="F24" s="7">
        <v>44.06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SECOND HALF REAL ESTATE SETTLEMENT TAX YEAR 2024, WITH THE COUNTY TREASURER FOR FAIRBANKS LSD</oddHeader>
    <evenHeader>&amp;CAUDITOR'S OFFICE, MADISON COUNTY
STATEMENT OF SEMI-ANNUAL APPORTIONMENT OF TAXES
MADE AT THE SECOND HALF REAL ESTATE SETTLEMENT TAX YEAR 2024, WITH THE COUNTY TREASURER FOR FAIRBANKS LSD</evenHeader>
    <firstHeader>&amp;CAUDITOR'S OFFICE, MADISON COUNTY
STATEMENT OF SEMI-ANNUAL APPORTIONMENT OF TAXES
MADE AT THE SECOND HALF REAL ESTATE SETTLEMENT TAX YEAR 2024, WITH THE COUNTY TREASURER FOR FAIRBANKS LSD</firstHeader>
  </headerFooter>
</worksheet>
</file>