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<sst xmlns="http://schemas.openxmlformats.org/spreadsheetml/2006/main" count="167" uniqueCount="167">
  <si>
    <t>SOURCE OF RECEIPTS</t>
  </si>
  <si>
    <t>TOTALS</t>
  </si>
  <si>
    <t>REAL PROPERTY</t>
  </si>
  <si>
    <t>Agr/Res</t>
  </si>
  <si>
    <t>Com/Ind/Min</t>
  </si>
  <si>
    <t>Public Utility</t>
  </si>
  <si>
    <t>TOTAL CURRENT</t>
  </si>
  <si>
    <t>TOTAL DELINQUENT</t>
  </si>
  <si>
    <t>LESS TIF COLLECTED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</si>
  <si>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</si>
  <si>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</si>
  <si>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</si>
  <si>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</si>
  <si>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</si>
  <si>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</si>
  <si>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</si>
  <si>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</si>
  <si>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</si>
  <si>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</si>
  <si>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</si>
  <si>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</si>
  <si>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</si>
  <si>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</si>
  <si>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</si>
  <si>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</si>
  <si>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</si>
  <si>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</si>
  <si>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</si>
  <si>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</si>
  <si>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</si>
  <si>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</si>
  <si>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</si>
  <si>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</si>
  <si>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JENNIFER S. HUNTER</t>
  </si>
  <si>
    <t>COUNTY AUDITOR</t>
  </si>
  <si>
    <t>have been received and paid into the bond retirement fund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</si>
  <si>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</si>
  <si>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</si>
  <si>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</si>
  <si>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</si>
  <si>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</si>
  <si>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</si>
  <si>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</si>
  <si>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</si>
  <si>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</si>
  <si>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</si>
  <si>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</si>
  <si>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</si>
  <si>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</si>
  <si>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</si>
  <si>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</si>
  <si>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</si>
  <si>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1.25</t>
  </si>
  <si>
    <t>2009 SUBSTITUTE RC 5705.199 5.00</t>
  </si>
  <si>
    <t xml:space="preserve"> GENERAL FUND 5.00</t>
  </si>
  <si>
    <t>1976 CURRENT EXPENSE 17.80</t>
  </si>
  <si>
    <t>2003 BOND ($16,900,000) 2.50</t>
  </si>
  <si>
    <t>2003 PERMANENT IMP-ONGOING 0.50</t>
  </si>
  <si>
    <t>2011 SUBSTITUTE (RC 5705.199) 4.54</t>
  </si>
  <si>
    <t>2019 EMERGENCY ($769,711) 2.65</t>
  </si>
  <si>
    <t>1976 CURRENT EXPENSE 21.00</t>
  </si>
  <si>
    <t>1979 CURRENT EXPENSE 3.20</t>
  </si>
  <si>
    <t>1994 PERMANENT IMPROVEMENT 2.40</t>
  </si>
  <si>
    <t>2002 BOND ($25,000,000) 1.50</t>
  </si>
  <si>
    <t xml:space="preserve"> GENERAL FUND 4.20</t>
  </si>
  <si>
    <t>1976 CURRENT EXPENSE 20.20</t>
  </si>
  <si>
    <t>1996 CURRENT EXPENSE 12.90</t>
  </si>
  <si>
    <t>2001 BOND ($30,000,000) 1.70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</si>
  <si>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</si>
  <si>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</si>
  <si>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</si>
  <si>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</si>
  <si>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</si>
  <si>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</si>
  <si>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</si>
  <si>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</si>
  <si>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</si>
  <si>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</si>
  <si>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</si>
  <si>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</si>
  <si>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</si>
  <si>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1.40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</si>
  <si>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</si>
  <si>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</si>
  <si>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</si>
  <si>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</si>
  <si>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</si>
  <si>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</si>
  <si>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</si>
  <si>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</si>
  <si>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</si>
  <si>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</si>
  <si>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</si>
  <si>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</si>
  <si>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</si>
  <si>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</si>
  <si>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</si>
  <si>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</si>
  <si>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1.50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</si>
  <si>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</si>
  <si>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</si>
  <si>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</si>
  <si>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</si>
  <si>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</si>
  <si>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</si>
  <si>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</si>
  <si>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</si>
  <si>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</si>
  <si>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</si>
  <si>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</si>
  <si>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</si>
  <si>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</si>
  <si>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</si>
  <si>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</si>
  <si>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</si>
  <si>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</si>
  <si>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</si>
  <si>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</si>
  <si>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</si>
  <si>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</si>
  <si>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</si>
  <si>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</si>
  <si>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</si>
  <si>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</si>
  <si>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</si>
  <si>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</si>
  <si>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</si>
  <si>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</si>
  <si>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</si>
  <si>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</si>
  <si>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</si>
  <si>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</si>
  <si>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2006 BOND ($435,000) 0.60</t>
  </si>
  <si>
    <t>2014 CURRENT EXPENSE 0.30</t>
  </si>
  <si>
    <t>2019 CURRENT EXPENSE 0.50</t>
  </si>
  <si>
    <t>2024 FIRE 0.60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</si>
  <si>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</si>
  <si>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</si>
  <si>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</si>
  <si>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</si>
  <si>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</si>
  <si>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</si>
  <si>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</si>
  <si>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</si>
  <si>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</si>
  <si>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</si>
  <si>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</si>
  <si>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</si>
  <si>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</si>
  <si>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2024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</si>
  <si>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</si>
  <si>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</si>
  <si>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</si>
  <si>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</si>
  <si>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</si>
  <si>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</si>
  <si>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</si>
  <si>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</si>
  <si>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</si>
  <si>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</si>
  <si>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</si>
  <si>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</si>
  <si>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2001 CURRENT EXPENSE 1.00</t>
  </si>
  <si>
    <t>2012 CURRENT EXPENSE 1.80</t>
  </si>
  <si>
    <t>2024 CURRENT EXPENSE 1.50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</si>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</sst>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Q59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7" max="37" hidden="1" width="9.140625" customWidth="1"/>
    <col min="38" max="38" hidden="1" width="9.140625" customWidth="1"/>
    <col min="40" max="40" hidden="1" width="9.140625" customWidth="1"/>
    <col min="41" max="41" hidden="1" width="9.140625" customWidth="1"/>
    <col min="42" max="42" hidden="1" width="9.140625" customWidth="1"/>
    <col min="43" max="43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S1" s="0">
        <f>'10490-MADISON COUNTY'!C9</f>
      </c>
      <c r="T1" s="0">
        <f>'10490-MADISON COUNTY'!C10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C1" s="0">
        <f>'10490-MADISON COUNTY'!C19</f>
      </c>
      <c r="AD1" s="0">
        <f>'10490-MADISON COUNTY'!C20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K1" s="0">
        <f>'10490-MADISON COUNTY'!C27</f>
      </c>
      <c r="AL1" s="0">
        <f>'10490-MADISON COUNTY'!C28</f>
      </c>
      <c r="AN1" s="0">
        <f>'10490-MADISON COUNTY'!C30</f>
      </c>
      <c r="AO1" s="0">
        <f>'10490-MADISON COUNTY'!C31</f>
      </c>
      <c r="AP1" s="0">
        <f>'10490-MADISON COUNTY'!C32</f>
      </c>
      <c r="AQ1" s="0">
        <f>'10490-MADISON COUNTY'!C33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S2" s="0">
        <f>'104901-VETERANS RELIEF'!C9</f>
      </c>
      <c r="T2" s="0">
        <f>'104901-VETERANS RELIEF'!C10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C2" s="0">
        <f>'104901-VETERANS RELIEF'!C19</f>
      </c>
      <c r="AD2" s="0">
        <f>'104901-VETERANS RELIEF'!C20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K2" s="0">
        <f>'104901-VETERANS RELIEF'!C27</f>
      </c>
      <c r="AL2" s="0">
        <f>'104901-VETERANS RELIEF'!C28</f>
      </c>
      <c r="AN2" s="0">
        <f>'104901-VETERANS RELIEF'!C30</f>
      </c>
      <c r="AO2" s="0">
        <f>'104901-VETERANS RELIEF'!C31</f>
      </c>
      <c r="AP2" s="0">
        <f>'104901-VETERANS RELIEF'!C32</f>
      </c>
      <c r="AQ2" s="0">
        <f>'104901-VETERANS RELIEF'!C33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S3" s="0">
        <f>'104902-MAD CO BD OF DEVELOPMENT'!G9</f>
      </c>
      <c r="T3" s="0">
        <f>'104902-MAD CO BD OF DEVELOPMENT'!G10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C3" s="0">
        <f>'104902-MAD CO BD OF DEVELOPMENT'!G19</f>
      </c>
      <c r="AD3" s="0">
        <f>'104902-MAD CO BD OF DEVELOPMENT'!G20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K3" s="0">
        <f>'104902-MAD CO BD OF DEVELOPMENT'!G27</f>
      </c>
      <c r="AL3" s="0">
        <f>'104902-MAD CO BD OF DEVELOPMENT'!G28</f>
      </c>
      <c r="AN3" s="0">
        <f>'104902-MAD CO BD OF DEVELOPMENT'!G30</f>
      </c>
      <c r="AO3" s="0">
        <f>'104902-MAD CO BD OF DEVELOPMENT'!G31</f>
      </c>
      <c r="AP3" s="0">
        <f>'104902-MAD CO BD OF DEVELOPMENT'!G32</f>
      </c>
      <c r="AQ3" s="0">
        <f>'104902-MAD CO BD OF DEVELOPMENT'!G33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S4" s="0">
        <f>'104903-HEALTH SERVICES'!D9</f>
      </c>
      <c r="T4" s="0">
        <f>'104903-HEALTH SERVICES'!D10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C4" s="0">
        <f>'104903-HEALTH SERVICES'!D19</f>
      </c>
      <c r="AD4" s="0">
        <f>'104903-HEALTH SERVICES'!D20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K4" s="0">
        <f>'104903-HEALTH SERVICES'!D27</f>
      </c>
      <c r="AL4" s="0">
        <f>'104903-HEALTH SERVICES'!D28</f>
      </c>
      <c r="AN4" s="0">
        <f>'104903-HEALTH SERVICES'!D30</f>
      </c>
      <c r="AO4" s="0">
        <f>'104903-HEALTH SERVICES'!D31</f>
      </c>
      <c r="AP4" s="0">
        <f>'104903-HEALTH SERVICES'!D32</f>
      </c>
      <c r="AQ4" s="0">
        <f>'104903-HEALTH SERVICES'!D33</f>
      </c>
    </row>
    <row r="5" ht="12" customHeight="1">
      <c r="A5" s="6" t="s">
        <v>4</v>
      </c>
      <c r="B5" s="14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S5" s="0">
        <f>'104904-MENTAL HEALTH &amp; RECOVERY'!C9</f>
      </c>
      <c r="T5" s="0">
        <f>'104904-MENTAL HEALTH &amp; RECOVERY'!C10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C5" s="0">
        <f>'104904-MENTAL HEALTH &amp; RECOVERY'!C19</f>
      </c>
      <c r="AD5" s="0">
        <f>'104904-MENTAL HEALTH &amp; RECOVERY'!C20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K5" s="0">
        <f>'104904-MENTAL HEALTH &amp; RECOVERY'!C27</f>
      </c>
      <c r="AL5" s="0">
        <f>'104904-MENTAL HEALTH &amp; RECOVERY'!C28</f>
      </c>
      <c r="AN5" s="0">
        <f>'104904-MENTAL HEALTH &amp; RECOVERY'!C30</f>
      </c>
      <c r="AO5" s="0">
        <f>'104904-MENTAL HEALTH &amp; RECOVERY'!C31</f>
      </c>
      <c r="AP5" s="0">
        <f>'104904-MENTAL HEALTH &amp; RECOVERY'!C32</f>
      </c>
      <c r="AQ5" s="0">
        <f>'104904-MENTAL HEALTH &amp; RECOVERY'!C33</f>
      </c>
    </row>
    <row r="6" ht="12" customHeight="1">
      <c r="A6" s="6" t="s">
        <v>5</v>
      </c>
      <c r="B6" s="16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S6" s="0">
        <f>'104905-9-1-1'!C9</f>
      </c>
      <c r="T6" s="0">
        <f>'104905-9-1-1'!C10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C6" s="0">
        <f>'104905-9-1-1'!C19</f>
      </c>
      <c r="AD6" s="0">
        <f>'104905-9-1-1'!C20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K6" s="0">
        <f>'104905-9-1-1'!C27</f>
      </c>
      <c r="AL6" s="0">
        <f>'104905-9-1-1'!C28</f>
      </c>
      <c r="AN6" s="0">
        <f>'104905-9-1-1'!C30</f>
      </c>
      <c r="AO6" s="0">
        <f>'104905-9-1-1'!C31</f>
      </c>
      <c r="AP6" s="0">
        <f>'104905-9-1-1'!C32</f>
      </c>
      <c r="AQ6" s="0">
        <f>'104905-9-1-1'!C33</f>
      </c>
    </row>
    <row r="7" ht="12" customHeight="1">
      <c r="A7" s="4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S7" s="0">
        <f>'104906-SENIOR CITIZENS'!C9</f>
      </c>
      <c r="T7" s="0">
        <f>'104906-SENIOR CITIZENS'!C10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C7" s="0">
        <f>'104906-SENIOR CITIZENS'!C19</f>
      </c>
      <c r="AD7" s="0">
        <f>'104906-SENIOR CITIZENS'!C20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K7" s="0">
        <f>'104906-SENIOR CITIZENS'!C27</f>
      </c>
      <c r="AL7" s="0">
        <f>'104906-SENIOR CITIZENS'!C28</f>
      </c>
      <c r="AN7" s="0">
        <f>'104906-SENIOR CITIZENS'!C30</f>
      </c>
      <c r="AO7" s="0">
        <f>'104906-SENIOR CITIZENS'!C31</f>
      </c>
      <c r="AP7" s="0">
        <f>'104906-SENIOR CITIZENS'!C32</f>
      </c>
      <c r="AQ7" s="0">
        <f>'104906-SENIOR CITIZENS'!C33</f>
      </c>
    </row>
    <row r="8" ht="12" customHeight="1">
      <c r="A8" s="6" t="s">
        <v>7</v>
      </c>
      <c r="B8" s="14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S8" s="0">
        <f>'22590-JONATHAN ALDER LSD'!G9</f>
      </c>
      <c r="T8" s="0">
        <f>'22590-JONATHAN ALDER LSD'!G10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C8" s="0">
        <f>'22590-JONATHAN ALDER LSD'!G19</f>
      </c>
      <c r="AD8" s="0">
        <f>'22590-JONATHAN ALDER LSD'!G20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K8" s="0">
        <f>'22590-JONATHAN ALDER LSD'!G27</f>
      </c>
      <c r="AL8" s="0">
        <f>'22590-JONATHAN ALDER LSD'!G28</f>
      </c>
      <c r="AN8" s="0">
        <f>'22590-JONATHAN ALDER LSD'!G30</f>
      </c>
      <c r="AO8" s="0">
        <f>'22590-JONATHAN ALDER LSD'!G31</f>
      </c>
      <c r="AP8" s="0">
        <f>'22590-JONATHAN ALDER LSD'!G32</f>
      </c>
      <c r="AQ8" s="0">
        <f>'22590-JONATHAN ALDER LSD'!G33</f>
      </c>
    </row>
    <row r="9" ht="12" customHeight="1">
      <c r="A9" s="6" t="s">
        <v>8</v>
      </c>
      <c r="B9" s="14">
        <f>=SUM(S1:S59)</f>
      </c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S9" s="0">
        <f>'22960-LONDON CSD'!F9</f>
      </c>
      <c r="T9" s="0">
        <f>'22960-LONDON CSD'!F10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C9" s="0">
        <f>'22960-LONDON CSD'!F19</f>
      </c>
      <c r="AD9" s="0">
        <f>'22960-LONDON CSD'!F20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K9" s="0">
        <f>'22960-LONDON CSD'!F27</f>
      </c>
      <c r="AL9" s="0">
        <f>'22960-LONDON CSD'!F28</f>
      </c>
      <c r="AN9" s="0">
        <f>'22960-LONDON CSD'!F30</f>
      </c>
      <c r="AO9" s="0">
        <f>'22960-LONDON CSD'!F31</f>
      </c>
      <c r="AP9" s="0">
        <f>'22960-LONDON CSD'!F32</f>
      </c>
      <c r="AQ9" s="0">
        <f>'22960-LONDON CSD'!F33</f>
      </c>
    </row>
    <row r="10" ht="12" customHeight="1">
      <c r="A10" s="8" t="s">
        <v>9</v>
      </c>
      <c r="B10" s="17">
        <f>=SUM(T1:T59)</f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S10" s="0">
        <f>'23130-MADISON PLAINS LSD'!I9</f>
      </c>
      <c r="T10" s="0">
        <f>'23130-MADISON PLAINS LSD'!I10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C10" s="0">
        <f>'23130-MADISON PLAINS LSD'!I19</f>
      </c>
      <c r="AD10" s="0">
        <f>'23130-MADISON PLAINS LSD'!I20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K10" s="0">
        <f>'23130-MADISON PLAINS LSD'!I27</f>
      </c>
      <c r="AL10" s="0">
        <f>'23130-MADISON PLAINS LSD'!I28</f>
      </c>
      <c r="AN10" s="0">
        <f>'23130-MADISON PLAINS LSD'!I30</f>
      </c>
      <c r="AO10" s="0">
        <f>'23130-MADISON PLAINS LSD'!I31</f>
      </c>
      <c r="AP10" s="0">
        <f>'23130-MADISON PLAINS LSD'!I32</f>
      </c>
      <c r="AQ10" s="0">
        <f>'23130-MADISON PLAINS LSD'!I33</f>
      </c>
    </row>
    <row r="11" ht="12" customHeight="1"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S11" s="0">
        <f>'22540-JEFFERSON LSD (MADISON CO'!H9</f>
      </c>
      <c r="T11" s="0">
        <f>'22540-JEFFERSON LSD (MADISON CO'!H10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C11" s="0">
        <f>'22540-JEFFERSON LSD (MADISON CO'!H19</f>
      </c>
      <c r="AD11" s="0">
        <f>'22540-JEFFERSON LSD (MADISON CO'!H20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K11" s="0">
        <f>'22540-JEFFERSON LSD (MADISON CO'!H27</f>
      </c>
      <c r="AL11" s="0">
        <f>'22540-JEFFERSON LSD (MADISON CO'!H28</f>
      </c>
      <c r="AN11" s="0">
        <f>'22540-JEFFERSON LSD (MADISON CO'!H30</f>
      </c>
      <c r="AO11" s="0">
        <f>'22540-JEFFERSON LSD (MADISON CO'!H31</f>
      </c>
      <c r="AP11" s="0">
        <f>'22540-JEFFERSON LSD (MADISON CO'!H32</f>
      </c>
      <c r="AQ11" s="0">
        <f>'22540-JEFFERSON LSD (MADISON CO'!H33</f>
      </c>
    </row>
    <row r="12" ht="12" customHeight="1">
      <c r="A12" s="10" t="s">
        <v>10</v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S12" s="0">
        <f>'25940-WESTFALL LSD'!H9</f>
      </c>
      <c r="T12" s="0">
        <f>'25940-WESTFALL LSD'!H10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C12" s="0">
        <f>'25940-WESTFALL LSD'!H19</f>
      </c>
      <c r="AD12" s="0">
        <f>'25940-WESTFALL LSD'!H20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K12" s="0">
        <f>'25940-WESTFALL LSD'!H27</f>
      </c>
      <c r="AL12" s="0">
        <f>'25940-WESTFALL LSD'!H28</f>
      </c>
      <c r="AN12" s="0">
        <f>'25940-WESTFALL LSD'!H30</f>
      </c>
      <c r="AO12" s="0">
        <f>'25940-WESTFALL LSD'!H31</f>
      </c>
      <c r="AP12" s="0">
        <f>'25940-WESTFALL LSD'!H32</f>
      </c>
      <c r="AQ12" s="0">
        <f>'25940-WESTFALL LSD'!H33</f>
      </c>
    </row>
    <row r="13" ht="12" customHeight="1">
      <c r="A13" s="4" t="s">
        <v>11</v>
      </c>
      <c r="B13" s="15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S13" s="0">
        <f>'23380-MIAMI TRACE LSD'!N9</f>
      </c>
      <c r="T13" s="0">
        <f>'23380-MIAMI TRACE LSD'!N10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C13" s="0">
        <f>'23380-MIAMI TRACE LSD'!N19</f>
      </c>
      <c r="AD13" s="0">
        <f>'23380-MIAMI TRACE LSD'!N20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K13" s="0">
        <f>'23380-MIAMI TRACE LSD'!N27</f>
      </c>
      <c r="AL13" s="0">
        <f>'23380-MIAMI TRACE LSD'!N28</f>
      </c>
      <c r="AN13" s="0">
        <f>'23380-MIAMI TRACE LSD'!N30</f>
      </c>
      <c r="AO13" s="0">
        <f>'23380-MIAMI TRACE LSD'!N31</f>
      </c>
      <c r="AP13" s="0">
        <f>'23380-MIAMI TRACE LSD'!N32</f>
      </c>
      <c r="AQ13" s="0">
        <f>'23380-MIAMI TRACE LSD'!N33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S14" s="0">
        <f>'23320-MECHANICSBURG EVSD'!I9</f>
      </c>
      <c r="T14" s="0">
        <f>'23320-MECHANICSBURG EVSD'!I10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C14" s="0">
        <f>'23320-MECHANICSBURG EVSD'!I19</f>
      </c>
      <c r="AD14" s="0">
        <f>'23320-MECHANICSBURG EVSD'!I20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K14" s="0">
        <f>'23320-MECHANICSBURG EVSD'!I27</f>
      </c>
      <c r="AL14" s="0">
        <f>'23320-MECHANICSBURG EVSD'!I28</f>
      </c>
      <c r="AN14" s="0">
        <f>'23320-MECHANICSBURG EVSD'!I30</f>
      </c>
      <c r="AO14" s="0">
        <f>'23320-MECHANICSBURG EVSD'!I31</f>
      </c>
      <c r="AP14" s="0">
        <f>'23320-MECHANICSBURG EVSD'!I32</f>
      </c>
      <c r="AQ14" s="0">
        <f>'23320-MECHANICSBURG EVSD'!I33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S15" s="0">
        <f>'21700-FAIRBANKS LSD'!G9</f>
      </c>
      <c r="T15" s="0">
        <f>'21700-FAIRBANKS LSD'!G10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C15" s="0">
        <f>'21700-FAIRBANKS LSD'!G19</f>
      </c>
      <c r="AD15" s="0">
        <f>'21700-FAIRBANKS LSD'!G20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K15" s="0">
        <f>'21700-FAIRBANKS LSD'!G27</f>
      </c>
      <c r="AL15" s="0">
        <f>'21700-FAIRBANKS LSD'!G28</f>
      </c>
      <c r="AN15" s="0">
        <f>'21700-FAIRBANKS LSD'!G30</f>
      </c>
      <c r="AO15" s="0">
        <f>'21700-FAIRBANKS LSD'!G31</f>
      </c>
      <c r="AP15" s="0">
        <f>'21700-FAIRBANKS LSD'!G32</f>
      </c>
      <c r="AQ15" s="0">
        <f>'21700-FAIRBANKS LSD'!G33</f>
      </c>
    </row>
    <row r="16" ht="12" customHeight="1">
      <c r="A16" s="6" t="s">
        <v>14</v>
      </c>
      <c r="B16" s="14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S16" s="0">
        <f>'30070-TOLLES CAREER &amp; TECHNICAL'!C9</f>
      </c>
      <c r="T16" s="0">
        <f>'30070-TOLLES CAREER &amp; TECHNICAL'!C10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C16" s="0">
        <f>'30070-TOLLES CAREER &amp; TECHNICAL'!C19</f>
      </c>
      <c r="AD16" s="0">
        <f>'30070-TOLLES CAREER &amp; TECHNICAL'!C20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K16" s="0">
        <f>'30070-TOLLES CAREER &amp; TECHNICAL'!C27</f>
      </c>
      <c r="AL16" s="0">
        <f>'30070-TOLLES CAREER &amp; TECHNICAL'!C28</f>
      </c>
      <c r="AN16" s="0">
        <f>'30070-TOLLES CAREER &amp; TECHNICAL'!C30</f>
      </c>
      <c r="AO16" s="0">
        <f>'30070-TOLLES CAREER &amp; TECHNICAL'!C31</f>
      </c>
      <c r="AP16" s="0">
        <f>'30070-TOLLES CAREER &amp; TECHNICAL'!C32</f>
      </c>
      <c r="AQ16" s="0">
        <f>'30070-TOLLES CAREER &amp; TECHNICAL'!C33</f>
      </c>
    </row>
    <row r="17" ht="12" customHeight="1">
      <c r="A17" s="6" t="s">
        <v>15</v>
      </c>
      <c r="B17" s="14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S17" s="0">
        <f>'30310-PICKAWAY-ROSS COUNTY JVSD'!E9</f>
      </c>
      <c r="T17" s="0">
        <f>'30310-PICKAWAY-ROSS COUNTY JVSD'!E10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C17" s="0">
        <f>'30310-PICKAWAY-ROSS COUNTY JVSD'!E19</f>
      </c>
      <c r="AD17" s="0">
        <f>'30310-PICKAWAY-ROSS COUNTY JVSD'!E20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K17" s="0">
        <f>'30310-PICKAWAY-ROSS COUNTY JVSD'!E27</f>
      </c>
      <c r="AL17" s="0">
        <f>'30310-PICKAWAY-ROSS COUNTY JVSD'!E28</f>
      </c>
      <c r="AN17" s="0">
        <f>'30310-PICKAWAY-ROSS COUNTY JVSD'!E30</f>
      </c>
      <c r="AO17" s="0">
        <f>'30310-PICKAWAY-ROSS COUNTY JVSD'!E31</f>
      </c>
      <c r="AP17" s="0">
        <f>'30310-PICKAWAY-ROSS COUNTY JVSD'!E32</f>
      </c>
      <c r="AQ17" s="0">
        <f>'30310-PICKAWAY-ROSS COUNTY JVSD'!E33</f>
      </c>
    </row>
    <row r="18" ht="12" customHeight="1">
      <c r="A18" s="6" t="s">
        <v>16</v>
      </c>
      <c r="B18" s="16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S18" s="0">
        <f>'30160-GREAT OAKS JVSD'!C9</f>
      </c>
      <c r="T18" s="0">
        <f>'30160-GREAT OAKS JVSD'!C10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C18" s="0">
        <f>'30160-GREAT OAKS JVSD'!C19</f>
      </c>
      <c r="AD18" s="0">
        <f>'30160-GREAT OAKS JVSD'!C20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K18" s="0">
        <f>'30160-GREAT OAKS JVSD'!C27</f>
      </c>
      <c r="AL18" s="0">
        <f>'30160-GREAT OAKS JVSD'!C28</f>
      </c>
      <c r="AN18" s="0">
        <f>'30160-GREAT OAKS JVSD'!C30</f>
      </c>
      <c r="AO18" s="0">
        <f>'30160-GREAT OAKS JVSD'!C31</f>
      </c>
      <c r="AP18" s="0">
        <f>'30160-GREAT OAKS JVSD'!C32</f>
      </c>
      <c r="AQ18" s="0">
        <f>'30160-GREAT OAKS JVSD'!C33</f>
      </c>
    </row>
    <row r="19" ht="12" customHeight="1">
      <c r="A19" s="4" t="s">
        <v>17</v>
      </c>
      <c r="B19" s="17">
        <f>=SUM(AC1:AC59)</f>
      </c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S19" s="0">
        <f>'30290-OHIO HI-POINT JVSD'!D9</f>
      </c>
      <c r="T19" s="0">
        <f>'30290-OHIO HI-POINT JVSD'!D10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C19" s="0">
        <f>'30290-OHIO HI-POINT JVSD'!D19</f>
      </c>
      <c r="AD19" s="0">
        <f>'30290-OHIO HI-POINT JVSD'!D20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K19" s="0">
        <f>'30290-OHIO HI-POINT JVSD'!D27</f>
      </c>
      <c r="AL19" s="0">
        <f>'30290-OHIO HI-POINT JVSD'!D28</f>
      </c>
      <c r="AN19" s="0">
        <f>'30290-OHIO HI-POINT JVSD'!D30</f>
      </c>
      <c r="AO19" s="0">
        <f>'30290-OHIO HI-POINT JVSD'!D31</f>
      </c>
      <c r="AP19" s="0">
        <f>'30290-OHIO HI-POINT JVSD'!D32</f>
      </c>
      <c r="AQ19" s="0">
        <f>'30290-OHIO HI-POINT JVSD'!D33</f>
      </c>
    </row>
    <row r="20" ht="12" customHeight="1">
      <c r="A20" s="1" t="s">
        <v>18</v>
      </c>
      <c r="B20" s="17">
        <f>=SUM(AD1:AD59)</f>
      </c>
    </row>
    <row r="21" ht="12" customHeight="1"/>
    <row r="22" ht="12" customHeight="1">
      <c r="A22" s="10" t="s">
        <v>19</v>
      </c>
    </row>
    <row r="23" ht="12" customHeight="1">
      <c r="A23" s="4" t="s">
        <v>20</v>
      </c>
      <c r="B23" s="15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S25" s="0">
        <f>'40891-CANAAN TWP'!C9</f>
      </c>
      <c r="T25" s="0">
        <f>'40891-CANAAN TWP'!C10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C25" s="0">
        <f>'40891-CANAAN TWP'!C19</f>
      </c>
      <c r="AD25" s="0">
        <f>'40891-CANAAN TWP'!C20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K25" s="0">
        <f>'40891-CANAAN TWP'!C27</f>
      </c>
      <c r="AL25" s="0">
        <f>'40891-CANAAN TWP'!C28</f>
      </c>
      <c r="AN25" s="0">
        <f>'40891-CANAAN TWP'!C30</f>
      </c>
      <c r="AO25" s="0">
        <f>'40891-CANAAN TWP'!C31</f>
      </c>
      <c r="AP25" s="0">
        <f>'40891-CANAAN TWP'!C32</f>
      </c>
      <c r="AQ25" s="0">
        <f>'40891-CANAAN TWP'!C33</f>
      </c>
    </row>
    <row r="26" ht="12" customHeight="1">
      <c r="A26" s="6" t="s">
        <v>23</v>
      </c>
      <c r="B26" s="14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S26" s="0">
        <f>'41410-DARBY TWP'!G9</f>
      </c>
      <c r="T26" s="0">
        <f>'41410-DARBY TWP'!G10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C26" s="0">
        <f>'41410-DARBY TWP'!G19</f>
      </c>
      <c r="AD26" s="0">
        <f>'41410-DARBY TWP'!G20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K26" s="0">
        <f>'41410-DARBY TWP'!G27</f>
      </c>
      <c r="AL26" s="0">
        <f>'41410-DARBY TWP'!G28</f>
      </c>
      <c r="AN26" s="0">
        <f>'41410-DARBY TWP'!G30</f>
      </c>
      <c r="AO26" s="0">
        <f>'41410-DARBY TWP'!G31</f>
      </c>
      <c r="AP26" s="0">
        <f>'41410-DARBY TWP'!G32</f>
      </c>
      <c r="AQ26" s="0">
        <f>'41410-DARBY TWP'!G33</f>
      </c>
    </row>
    <row r="27" ht="12" customHeight="1">
      <c r="A27" s="6" t="s">
        <v>24</v>
      </c>
      <c r="B27" s="14">
        <f>=SUM(AK1:AK59)</f>
      </c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S27" s="0">
        <f>'41430-DEER CREEK TWP'!C9</f>
      </c>
      <c r="T27" s="0">
        <f>'41430-DEER CREEK TWP'!C10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C27" s="0">
        <f>'41430-DEER CREEK TWP'!C19</f>
      </c>
      <c r="AD27" s="0">
        <f>'41430-DEER CREEK TWP'!C20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K27" s="0">
        <f>'41430-DEER CREEK TWP'!C27</f>
      </c>
      <c r="AL27" s="0">
        <f>'41430-DEER CREEK TWP'!C28</f>
      </c>
      <c r="AN27" s="0">
        <f>'41430-DEER CREEK TWP'!C30</f>
      </c>
      <c r="AO27" s="0">
        <f>'41430-DEER CREEK TWP'!C31</f>
      </c>
      <c r="AP27" s="0">
        <f>'41430-DEER CREEK TWP'!C32</f>
      </c>
      <c r="AQ27" s="0">
        <f>'41430-DEER CREEK TWP'!C33</f>
      </c>
    </row>
    <row r="28" ht="12" customHeight="1">
      <c r="A28" s="8" t="s">
        <v>25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S28" s="0">
        <f>'41734-FAIRFIELD TWP'!E9</f>
      </c>
      <c r="T28" s="0">
        <f>'41734-FAIRFIELD TWP'!E10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C28" s="0">
        <f>'41734-FAIRFIELD TWP'!E19</f>
      </c>
      <c r="AD28" s="0">
        <f>'41734-FAIRFIELD TWP'!E20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K28" s="0">
        <f>'41734-FAIRFIELD TWP'!E27</f>
      </c>
      <c r="AL28" s="0">
        <f>'41734-FAIRFIELD TWP'!E28</f>
      </c>
      <c r="AN28" s="0">
        <f>'41734-FAIRFIELD TWP'!E30</f>
      </c>
      <c r="AO28" s="0">
        <f>'41734-FAIRFIELD TWP'!E31</f>
      </c>
      <c r="AP28" s="0">
        <f>'41734-FAIRFIELD TWP'!E32</f>
      </c>
      <c r="AQ28" s="0">
        <f>'41734-FAIRFIELD TWP'!E33</f>
      </c>
    </row>
    <row r="29" ht="12" customHeight="1"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S29" s="0">
        <f>'47058-JEFFERSON TWP'!F9</f>
      </c>
      <c r="T29" s="0">
        <f>'47058-JEFFERSON TWP'!F10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C29" s="0">
        <f>'47058-JEFFERSON TWP'!F19</f>
      </c>
      <c r="AD29" s="0">
        <f>'47058-JEFFERSON TWP'!F20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K29" s="0">
        <f>'47058-JEFFERSON TWP'!F27</f>
      </c>
      <c r="AL29" s="0">
        <f>'47058-JEFFERSON TWP'!F28</f>
      </c>
      <c r="AN29" s="0">
        <f>'47058-JEFFERSON TWP'!F30</f>
      </c>
      <c r="AO29" s="0">
        <f>'47058-JEFFERSON TWP'!F31</f>
      </c>
      <c r="AP29" s="0">
        <f>'47058-JEFFERSON TWP'!F32</f>
      </c>
      <c r="AQ29" s="0">
        <f>'47058-JEFFERSON TWP'!F33</f>
      </c>
    </row>
    <row r="30" ht="12" customHeight="1">
      <c r="A30" s="8" t="s">
        <v>26</v>
      </c>
      <c r="B30" s="17">
        <f>=SUM(AN1:AN59)</f>
      </c>
    </row>
    <row r="31" ht="12" customHeight="1">
      <c r="A31" s="6" t="s">
        <v>27</v>
      </c>
      <c r="B31" s="14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S31" s="0">
        <f>'47101-MONROE TWP'!C9</f>
      </c>
      <c r="T31" s="0">
        <f>'47101-MONROE TWP'!C10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C31" s="0">
        <f>'47101-MONROE TWP'!C19</f>
      </c>
      <c r="AD31" s="0">
        <f>'47101-MONROE TWP'!C20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K31" s="0">
        <f>'47101-MONROE TWP'!C27</f>
      </c>
      <c r="AL31" s="0">
        <f>'47101-MONROE TWP'!C28</f>
      </c>
      <c r="AN31" s="0">
        <f>'47101-MONROE TWP'!C30</f>
      </c>
      <c r="AO31" s="0">
        <f>'47101-MONROE TWP'!C31</f>
      </c>
      <c r="AP31" s="0">
        <f>'47101-MONROE TWP'!C32</f>
      </c>
      <c r="AQ31" s="0">
        <f>'47101-MONROE TWP'!C33</f>
      </c>
    </row>
    <row r="32" ht="12" customHeight="1">
      <c r="A32" s="6" t="s">
        <v>28</v>
      </c>
      <c r="B32" s="14">
        <f>=SUM(AP1:AP59)</f>
      </c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S32" s="0">
        <f>'43900-OAK RUN TWP'!C9</f>
      </c>
      <c r="T32" s="0">
        <f>'43900-OAK RUN TWP'!C10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C32" s="0">
        <f>'43900-OAK RUN TWP'!C19</f>
      </c>
      <c r="AD32" s="0">
        <f>'43900-OAK RUN TWP'!C20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K32" s="0">
        <f>'43900-OAK RUN TWP'!C27</f>
      </c>
      <c r="AL32" s="0">
        <f>'43900-OAK RUN TWP'!C28</f>
      </c>
      <c r="AN32" s="0">
        <f>'43900-OAK RUN TWP'!C30</f>
      </c>
      <c r="AO32" s="0">
        <f>'43900-OAK RUN TWP'!C31</f>
      </c>
      <c r="AP32" s="0">
        <f>'43900-OAK RUN TWP'!C32</f>
      </c>
      <c r="AQ32" s="0">
        <f>'43900-OAK RUN TWP'!C33</f>
      </c>
    </row>
    <row r="33" ht="12" customHeight="1">
      <c r="A33" s="1" t="s">
        <v>29</v>
      </c>
      <c r="B33" s="17">
        <f>=SUM(AQ1:AQ59)</f>
      </c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S33" s="0">
        <f>'44013-PAINT TWP'!F9</f>
      </c>
      <c r="T33" s="0">
        <f>'44013-PAINT TWP'!F10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C33" s="0">
        <f>'44013-PAINT TWP'!F19</f>
      </c>
      <c r="AD33" s="0">
        <f>'44013-PAINT TWP'!F20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K33" s="0">
        <f>'44013-PAINT TWP'!F27</f>
      </c>
      <c r="AL33" s="0">
        <f>'44013-PAINT TWP'!F28</f>
      </c>
      <c r="AN33" s="0">
        <f>'44013-PAINT TWP'!F30</f>
      </c>
      <c r="AO33" s="0">
        <f>'44013-PAINT TWP'!F31</f>
      </c>
      <c r="AP33" s="0">
        <f>'44013-PAINT TWP'!F32</f>
      </c>
      <c r="AQ33" s="0">
        <f>'44013-PAINT TWP'!F33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S34" s="0">
        <f>'44215-PIKE TWP'!E9</f>
      </c>
      <c r="T34" s="0">
        <f>'44215-PIKE TWP'!E10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C34" s="0">
        <f>'44215-PIKE TWP'!E19</f>
      </c>
      <c r="AD34" s="0">
        <f>'44215-PIKE TWP'!E20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K34" s="0">
        <f>'44215-PIKE TWP'!E27</f>
      </c>
      <c r="AL34" s="0">
        <f>'44215-PIKE TWP'!E28</f>
      </c>
      <c r="AN34" s="0">
        <f>'44215-PIKE TWP'!E30</f>
      </c>
      <c r="AO34" s="0">
        <f>'44215-PIKE TWP'!E31</f>
      </c>
      <c r="AP34" s="0">
        <f>'44215-PIKE TWP'!E32</f>
      </c>
      <c r="AQ34" s="0">
        <f>'44215-PIKE TWP'!E33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S35" s="0">
        <f>'44259-PLEASANT TWP'!F9</f>
      </c>
      <c r="T35" s="0">
        <f>'44259-PLEASANT TWP'!F10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C35" s="0">
        <f>'44259-PLEASANT TWP'!F19</f>
      </c>
      <c r="AD35" s="0">
        <f>'44259-PLEASANT TWP'!F20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K35" s="0">
        <f>'44259-PLEASANT TWP'!F27</f>
      </c>
      <c r="AL35" s="0">
        <f>'44259-PLEASANT TWP'!F28</f>
      </c>
      <c r="AN35" s="0">
        <f>'44259-PLEASANT TWP'!F30</f>
      </c>
      <c r="AO35" s="0">
        <f>'44259-PLEASANT TWP'!F31</f>
      </c>
      <c r="AP35" s="0">
        <f>'44259-PLEASANT TWP'!F32</f>
      </c>
      <c r="AQ35" s="0">
        <f>'44259-PLEASANT TWP'!F33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S37" s="0">
        <f>'44410-RANGE TWP'!K9</f>
      </c>
      <c r="T37" s="0">
        <f>'44410-RANGE TWP'!K10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C37" s="0">
        <f>'44410-RANGE TWP'!K19</f>
      </c>
      <c r="AD37" s="0">
        <f>'44410-RANGE TWP'!K20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K37" s="0">
        <f>'44410-RANGE TWP'!K27</f>
      </c>
      <c r="AL37" s="0">
        <f>'44410-RANGE TWP'!K28</f>
      </c>
      <c r="AN37" s="0">
        <f>'44410-RANGE TWP'!K30</f>
      </c>
      <c r="AO37" s="0">
        <f>'44410-RANGE TWP'!K31</f>
      </c>
      <c r="AP37" s="0">
        <f>'44410-RANGE TWP'!K32</f>
      </c>
      <c r="AQ37" s="0">
        <f>'44410-RANGE TWP'!K33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S38" s="0">
        <f>'44980-SOMERFORD TWP'!C9</f>
      </c>
      <c r="T38" s="0">
        <f>'44980-SOMERFORD TWP'!C10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C38" s="0">
        <f>'44980-SOMERFORD TWP'!C19</f>
      </c>
      <c r="AD38" s="0">
        <f>'44980-SOMERFORD TWP'!C20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K38" s="0">
        <f>'44980-SOMERFORD TWP'!C27</f>
      </c>
      <c r="AL38" s="0">
        <f>'44980-SOMERFORD TWP'!C28</f>
      </c>
      <c r="AN38" s="0">
        <f>'44980-SOMERFORD TWP'!C30</f>
      </c>
      <c r="AO38" s="0">
        <f>'44980-SOMERFORD TWP'!C31</f>
      </c>
      <c r="AP38" s="0">
        <f>'44980-SOMERFORD TWP'!C32</f>
      </c>
      <c r="AQ38" s="0">
        <f>'44980-SOMERFORD TWP'!C33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S39" s="0">
        <f>'45171-STOKES TWP'!G9</f>
      </c>
      <c r="T39" s="0">
        <f>'45171-STOKES TWP'!G10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C39" s="0">
        <f>'45171-STOKES TWP'!G19</f>
      </c>
      <c r="AD39" s="0">
        <f>'45171-STOKES TWP'!G20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K39" s="0">
        <f>'45171-STOKES TWP'!G27</f>
      </c>
      <c r="AL39" s="0">
        <f>'45171-STOKES TWP'!G28</f>
      </c>
      <c r="AN39" s="0">
        <f>'45171-STOKES TWP'!G30</f>
      </c>
      <c r="AO39" s="0">
        <f>'45171-STOKES TWP'!G31</f>
      </c>
      <c r="AP39" s="0">
        <f>'45171-STOKES TWP'!G32</f>
      </c>
      <c r="AQ39" s="0">
        <f>'45171-STOKES TWP'!G33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S41" s="0">
        <f>'47141-UNION TWP'!C9</f>
      </c>
      <c r="T41" s="0">
        <f>'47141-UNION TWP'!C10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C41" s="0">
        <f>'47141-UNION TWP'!C19</f>
      </c>
      <c r="AD41" s="0">
        <f>'47141-UNION TWP'!C20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K41" s="0">
        <f>'47141-UNION TWP'!C27</f>
      </c>
      <c r="AL41" s="0">
        <f>'47141-UNION TWP'!C28</f>
      </c>
      <c r="AN41" s="0">
        <f>'47141-UNION TWP'!C30</f>
      </c>
      <c r="AO41" s="0">
        <f>'47141-UNION TWP'!C31</f>
      </c>
      <c r="AP41" s="0">
        <f>'47141-UNION TWP'!C32</f>
      </c>
      <c r="AQ41" s="0">
        <f>'47141-UNION TWP'!C33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S42" s="0">
        <f>'56720-PLAIN CITY CORP'!E9</f>
      </c>
      <c r="T42" s="0">
        <f>'56720-PLAIN CITY CORP'!E10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C42" s="0">
        <f>'56720-PLAIN CITY CORP'!E19</f>
      </c>
      <c r="AD42" s="0">
        <f>'56720-PLAIN CITY CORP'!E20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K42" s="0">
        <f>'56720-PLAIN CITY CORP'!E27</f>
      </c>
      <c r="AL42" s="0">
        <f>'56720-PLAIN CITY CORP'!E28</f>
      </c>
      <c r="AN42" s="0">
        <f>'56720-PLAIN CITY CORP'!E30</f>
      </c>
      <c r="AO42" s="0">
        <f>'56720-PLAIN CITY CORP'!E31</f>
      </c>
      <c r="AP42" s="0">
        <f>'56720-PLAIN CITY CORP'!E32</f>
      </c>
      <c r="AQ42" s="0">
        <f>'56720-PLAIN CITY CORP'!E33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S43" s="0">
        <f>'53901-JEFFERSON CORP'!D9</f>
      </c>
      <c r="T43" s="0">
        <f>'53901-JEFFERSON CORP'!D10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C43" s="0">
        <f>'53901-JEFFERSON CORP'!D19</f>
      </c>
      <c r="AD43" s="0">
        <f>'53901-JEFFERSON CORP'!D20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K43" s="0">
        <f>'53901-JEFFERSON CORP'!D27</f>
      </c>
      <c r="AL43" s="0">
        <f>'53901-JEFFERSON CORP'!D28</f>
      </c>
      <c r="AN43" s="0">
        <f>'53901-JEFFERSON CORP'!D30</f>
      </c>
      <c r="AO43" s="0">
        <f>'53901-JEFFERSON CORP'!D31</f>
      </c>
      <c r="AP43" s="0">
        <f>'53901-JEFFERSON CORP'!D32</f>
      </c>
      <c r="AQ43" s="0">
        <f>'53901-JEFFERSON CORP'!D33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S44" s="0">
        <f>'55530-MT. STERLING CORP'!C9</f>
      </c>
      <c r="T44" s="0">
        <f>'55530-MT. STERLING CORP'!C10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C44" s="0">
        <f>'55530-MT. STERLING CORP'!C19</f>
      </c>
      <c r="AD44" s="0">
        <f>'55530-MT. STERLING CORP'!C20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K44" s="0">
        <f>'55530-MT. STERLING CORP'!C27</f>
      </c>
      <c r="AL44" s="0">
        <f>'55530-MT. STERLING CORP'!C28</f>
      </c>
      <c r="AN44" s="0">
        <f>'55530-MT. STERLING CORP'!C30</f>
      </c>
      <c r="AO44" s="0">
        <f>'55530-MT. STERLING CORP'!C31</f>
      </c>
      <c r="AP44" s="0">
        <f>'55530-MT. STERLING CORP'!C32</f>
      </c>
      <c r="AQ44" s="0">
        <f>'55530-MT. STERLING CORP'!C33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S45" s="0">
        <f>'55150-MIDWAY CORP'!E9</f>
      </c>
      <c r="T45" s="0">
        <f>'55150-MIDWAY CORP'!E10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C45" s="0">
        <f>'55150-MIDWAY CORP'!E19</f>
      </c>
      <c r="AD45" s="0">
        <f>'55150-MIDWAY CORP'!E20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K45" s="0">
        <f>'55150-MIDWAY CORP'!E27</f>
      </c>
      <c r="AL45" s="0">
        <f>'55150-MIDWAY CORP'!E28</f>
      </c>
      <c r="AN45" s="0">
        <f>'55150-MIDWAY CORP'!E30</f>
      </c>
      <c r="AO45" s="0">
        <f>'55150-MIDWAY CORP'!E31</f>
      </c>
      <c r="AP45" s="0">
        <f>'55150-MIDWAY CORP'!E32</f>
      </c>
      <c r="AQ45" s="0">
        <f>'55150-MIDWAY CORP'!E33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S46" s="0">
        <f>'57370-S. SOLON CORP'!D9</f>
      </c>
      <c r="T46" s="0">
        <f>'57370-S. SOLON CORP'!D10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C46" s="0">
        <f>'57370-S. SOLON CORP'!D19</f>
      </c>
      <c r="AD46" s="0">
        <f>'57370-S. SOLON CORP'!D20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K46" s="0">
        <f>'57370-S. SOLON CORP'!D27</f>
      </c>
      <c r="AL46" s="0">
        <f>'57370-S. SOLON CORP'!D28</f>
      </c>
      <c r="AN46" s="0">
        <f>'57370-S. SOLON CORP'!D30</f>
      </c>
      <c r="AO46" s="0">
        <f>'57370-S. SOLON CORP'!D31</f>
      </c>
      <c r="AP46" s="0">
        <f>'57370-S. SOLON CORP'!D32</f>
      </c>
      <c r="AQ46" s="0">
        <f>'57370-S. SOLON CORP'!D33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S47" s="0">
        <f>'54460-LONDON CITY'!G9</f>
      </c>
      <c r="T47" s="0">
        <f>'54460-LONDON CITY'!G10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C47" s="0">
        <f>'54460-LONDON CITY'!G19</f>
      </c>
      <c r="AD47" s="0">
        <f>'54460-LONDON CITY'!G20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K47" s="0">
        <f>'54460-LONDON CITY'!G27</f>
      </c>
      <c r="AL47" s="0">
        <f>'54460-LONDON CITY'!G28</f>
      </c>
      <c r="AN47" s="0">
        <f>'54460-LONDON CITY'!G30</f>
      </c>
      <c r="AO47" s="0">
        <f>'54460-LONDON CITY'!G31</f>
      </c>
      <c r="AP47" s="0">
        <f>'54460-LONDON CITY'!G32</f>
      </c>
      <c r="AQ47" s="0">
        <f>'54460-LONDON CITY'!G33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S48" s="0">
        <f>'60440-MADISON CO. EMERGENCY MED'!D9</f>
      </c>
      <c r="T48" s="0">
        <f>'60440-MADISON CO. EMERGENCY MED'!D10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C48" s="0">
        <f>'60440-MADISON CO. EMERGENCY MED'!D19</f>
      </c>
      <c r="AD48" s="0">
        <f>'60440-MADISON CO. EMERGENCY MED'!D20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K48" s="0">
        <f>'60440-MADISON CO. EMERGENCY MED'!D27</f>
      </c>
      <c r="AL48" s="0">
        <f>'60440-MADISON CO. EMERGENCY MED'!D28</f>
      </c>
      <c r="AN48" s="0">
        <f>'60440-MADISON CO. EMERGENCY MED'!D30</f>
      </c>
      <c r="AO48" s="0">
        <f>'60440-MADISON CO. EMERGENCY MED'!D31</f>
      </c>
      <c r="AP48" s="0">
        <f>'60440-MADISON CO. EMERGENCY MED'!D32</f>
      </c>
      <c r="AQ48" s="0">
        <f>'60440-MADISON CO. EMERGENCY MED'!D33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S49" s="0">
        <f>'60680-STERLING JOINT AMBULANCE '!F9</f>
      </c>
      <c r="T49" s="0">
        <f>'60680-STERLING JOINT AMBULANCE '!F10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C49" s="0">
        <f>'60680-STERLING JOINT AMBULANCE '!F19</f>
      </c>
      <c r="AD49" s="0">
        <f>'60680-STERLING JOINT AMBULANCE '!F20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K49" s="0">
        <f>'60680-STERLING JOINT AMBULANCE '!F27</f>
      </c>
      <c r="AL49" s="0">
        <f>'60680-STERLING JOINT AMBULANCE '!F28</f>
      </c>
      <c r="AN49" s="0">
        <f>'60680-STERLING JOINT AMBULANCE '!F30</f>
      </c>
      <c r="AO49" s="0">
        <f>'60680-STERLING JOINT AMBULANCE '!F31</f>
      </c>
      <c r="AP49" s="0">
        <f>'60680-STERLING JOINT AMBULANCE '!F32</f>
      </c>
      <c r="AQ49" s="0">
        <f>'60680-STERLING JOINT AMBULANCE '!F33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S50" s="0">
        <f>'61060-PLEASANT VALLEY JNT FIRE '!D9</f>
      </c>
      <c r="T50" s="0">
        <f>'61060-PLEASANT VALLEY JNT FIRE '!D10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C50" s="0">
        <f>'61060-PLEASANT VALLEY JNT FIRE '!D19</f>
      </c>
      <c r="AD50" s="0">
        <f>'61060-PLEASANT VALLEY JNT FIRE '!D20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K50" s="0">
        <f>'61060-PLEASANT VALLEY JNT FIRE '!D27</f>
      </c>
      <c r="AL50" s="0">
        <f>'61060-PLEASANT VALLEY JNT FIRE '!D28</f>
      </c>
      <c r="AN50" s="0">
        <f>'61060-PLEASANT VALLEY JNT FIRE '!D30</f>
      </c>
      <c r="AO50" s="0">
        <f>'61060-PLEASANT VALLEY JNT FIRE '!D31</f>
      </c>
      <c r="AP50" s="0">
        <f>'61060-PLEASANT VALLEY JNT FIRE '!D32</f>
      </c>
      <c r="AQ50" s="0">
        <f>'61060-PLEASANT VALLEY JNT FIRE '!D33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S51" s="0">
        <f>'61123-PLEASANT DARBY UNION CEME'!C9</f>
      </c>
      <c r="T51" s="0">
        <f>'61123-PLEASANT DARBY UNION CEME'!C10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C51" s="0">
        <f>'61123-PLEASANT DARBY UNION CEME'!C19</f>
      </c>
      <c r="AD51" s="0">
        <f>'61123-PLEASANT DARBY UNION CEME'!C20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K51" s="0">
        <f>'61123-PLEASANT DARBY UNION CEME'!C27</f>
      </c>
      <c r="AL51" s="0">
        <f>'61123-PLEASANT DARBY UNION CEME'!C28</f>
      </c>
      <c r="AN51" s="0">
        <f>'61123-PLEASANT DARBY UNION CEME'!C30</f>
      </c>
      <c r="AO51" s="0">
        <f>'61123-PLEASANT DARBY UNION CEME'!C31</f>
      </c>
      <c r="AP51" s="0">
        <f>'61123-PLEASANT DARBY UNION CEME'!C32</f>
      </c>
      <c r="AQ51" s="0">
        <f>'61123-PLEASANT DARBY UNION CEME'!C33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S52" s="0">
        <f>'61147-TRI-COUNTY JOINT FIRE DIS'!D9</f>
      </c>
      <c r="T52" s="0">
        <f>'61147-TRI-COUNTY JOINT FIRE DIS'!D10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C52" s="0">
        <f>'61147-TRI-COUNTY JOINT FIRE DIS'!D19</f>
      </c>
      <c r="AD52" s="0">
        <f>'61147-TRI-COUNTY JOINT FIRE DIS'!D20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K52" s="0">
        <f>'61147-TRI-COUNTY JOINT FIRE DIS'!D27</f>
      </c>
      <c r="AL52" s="0">
        <f>'61147-TRI-COUNTY JOINT FIRE DIS'!D28</f>
      </c>
      <c r="AN52" s="0">
        <f>'61147-TRI-COUNTY JOINT FIRE DIS'!D30</f>
      </c>
      <c r="AO52" s="0">
        <f>'61147-TRI-COUNTY JOINT FIRE DIS'!D31</f>
      </c>
      <c r="AP52" s="0">
        <f>'61147-TRI-COUNTY JOINT FIRE DIS'!D32</f>
      </c>
      <c r="AQ52" s="0">
        <f>'61147-TRI-COUNTY JOINT FIRE DIS'!D33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S53" s="0">
        <f>'61201-CENTRAL TWP JNT FIRE DIST'!C9</f>
      </c>
      <c r="T53" s="0">
        <f>'61201-CENTRAL TWP JNT FIRE DIST'!C10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C53" s="0">
        <f>'61201-CENTRAL TWP JNT FIRE DIST'!C19</f>
      </c>
      <c r="AD53" s="0">
        <f>'61201-CENTRAL TWP JNT FIRE DIST'!C20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K53" s="0">
        <f>'61201-CENTRAL TWP JNT FIRE DIST'!C27</f>
      </c>
      <c r="AL53" s="0">
        <f>'61201-CENTRAL TWP JNT FIRE DIST'!C28</f>
      </c>
      <c r="AN53" s="0">
        <f>'61201-CENTRAL TWP JNT FIRE DIST'!C30</f>
      </c>
      <c r="AO53" s="0">
        <f>'61201-CENTRAL TWP JNT FIRE DIST'!C31</f>
      </c>
      <c r="AP53" s="0">
        <f>'61201-CENTRAL TWP JNT FIRE DIST'!C32</f>
      </c>
      <c r="AQ53" s="0">
        <f>'61201-CENTRAL TWP JNT FIRE DIST'!C33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S54" s="0">
        <f>'61202-PLAIN CITY PUBLIC LIBRARY'!C9</f>
      </c>
      <c r="T54" s="0">
        <f>'61202-PLAIN CITY PUBLIC LIBRARY'!C10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C54" s="0">
        <f>'61202-PLAIN CITY PUBLIC LIBRARY'!C19</f>
      </c>
      <c r="AD54" s="0">
        <f>'61202-PLAIN CITY PUBLIC LIBRARY'!C20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K54" s="0">
        <f>'61202-PLAIN CITY PUBLIC LIBRARY'!C27</f>
      </c>
      <c r="AL54" s="0">
        <f>'61202-PLAIN CITY PUBLIC LIBRARY'!C28</f>
      </c>
      <c r="AN54" s="0">
        <f>'61202-PLAIN CITY PUBLIC LIBRARY'!C30</f>
      </c>
      <c r="AO54" s="0">
        <f>'61202-PLAIN CITY PUBLIC LIBRARY'!C31</f>
      </c>
      <c r="AP54" s="0">
        <f>'61202-PLAIN CITY PUBLIC LIBRARY'!C32</f>
      </c>
      <c r="AQ54" s="0">
        <f>'61202-PLAIN CITY PUBLIC LIBRARY'!C33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S55" s="0">
        <f>'61225-HURT-BATT MEM LIBRARY OF '!C9</f>
      </c>
      <c r="T55" s="0">
        <f>'61225-HURT-BATT MEM LIBRARY OF '!C10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C55" s="0">
        <f>'61225-HURT-BATT MEM LIBRARY OF '!C19</f>
      </c>
      <c r="AD55" s="0">
        <f>'61225-HURT-BATT MEM LIBRARY OF '!C20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K55" s="0">
        <f>'61225-HURT-BATT MEM LIBRARY OF '!C27</f>
      </c>
      <c r="AL55" s="0">
        <f>'61225-HURT-BATT MEM LIBRARY OF '!C28</f>
      </c>
      <c r="AN55" s="0">
        <f>'61225-HURT-BATT MEM LIBRARY OF '!C30</f>
      </c>
      <c r="AO55" s="0">
        <f>'61225-HURT-BATT MEM LIBRARY OF '!C31</f>
      </c>
      <c r="AP55" s="0">
        <f>'61225-HURT-BATT MEM LIBRARY OF '!C32</f>
      </c>
      <c r="AQ55" s="0">
        <f>'61225-HURT-BATT MEM LIBRARY OF '!C33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S56" s="0">
        <f>'61109-LONDON PUBLIC LIBRARY'!D9</f>
      </c>
      <c r="T56" s="0">
        <f>'61109-LONDON PUBLIC LIBRARY'!D10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C56" s="0">
        <f>'61109-LONDON PUBLIC LIBRARY'!D19</f>
      </c>
      <c r="AD56" s="0">
        <f>'61109-LONDON PUBLIC LIBRARY'!D20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K56" s="0">
        <f>'61109-LONDON PUBLIC LIBRARY'!D27</f>
      </c>
      <c r="AL56" s="0">
        <f>'61109-LONDON PUBLIC LIBRARY'!D28</f>
      </c>
      <c r="AN56" s="0">
        <f>'61109-LONDON PUBLIC LIBRARY'!D30</f>
      </c>
      <c r="AO56" s="0">
        <f>'61109-LONDON PUBLIC LIBRARY'!D31</f>
      </c>
      <c r="AP56" s="0">
        <f>'61109-LONDON PUBLIC LIBRARY'!D32</f>
      </c>
      <c r="AQ56" s="0">
        <f>'61109-LONDON PUBLIC LIBRARY'!D33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S59" s="0">
        <f>'61269-MECHANICSBURG PUBLIC LIBR'!C9</f>
      </c>
      <c r="T59" s="0">
        <f>'61269-MECHANICSBURG PUBLIC LIBR'!C10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C59" s="0">
        <f>'61269-MECHANICSBURG PUBLIC LIBR'!C19</f>
      </c>
      <c r="AD59" s="0">
        <f>'61269-MECHANICSBURG PUBLIC LIBR'!C20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K59" s="0">
        <f>'61269-MECHANICSBURG PUBLIC LIBR'!C27</f>
      </c>
      <c r="AL59" s="0">
        <f>'61269-MECHANICSBURG PUBLIC LIBR'!C28</f>
      </c>
      <c r="AN59" s="0">
        <f>'61269-MECHANICSBURG PUBLIC LIBR'!C30</f>
      </c>
      <c r="AO59" s="0">
        <f>'61269-MECHANICSBURG PUBLIC LIBR'!C31</f>
      </c>
      <c r="AP59" s="0">
        <f>'61269-MECHANICSBURG PUBLIC LIBR'!C32</f>
      </c>
      <c r="AQ59" s="0">
        <f>'61269-MECHANICSBURG PUBLIC LIBR'!C33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FIRST HALF REAL ESTATE SETTLEMENT TAX YEAR 2024,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650237.06</v>
      </c>
      <c r="C4" s="5">
        <v>1952250.63</v>
      </c>
      <c r="D4" s="5">
        <v>325118.88</v>
      </c>
      <c r="E4" s="5">
        <v>30679.79</v>
      </c>
      <c r="F4" s="5">
        <v>590407.52</v>
      </c>
      <c r="G4" s="5">
        <v>349062.23</v>
      </c>
      <c r="H4" s="15">
        <f>=SUM(B4:G4)</f>
      </c>
    </row>
    <row r="5" ht="12" customHeight="1">
      <c r="A5" s="6" t="s">
        <v>4</v>
      </c>
      <c r="B5" s="7">
        <v>393447.61</v>
      </c>
      <c r="C5" s="7">
        <v>1182504.08</v>
      </c>
      <c r="D5" s="7">
        <v>196723.85</v>
      </c>
      <c r="E5" s="7">
        <v>32574.42</v>
      </c>
      <c r="F5" s="7">
        <v>357249.78</v>
      </c>
      <c r="G5" s="7">
        <v>208526.96</v>
      </c>
      <c r="H5" s="14">
        <f>=SUM(B5:G5)</f>
      </c>
    </row>
    <row r="6" ht="12" customHeight="1">
      <c r="A6" s="6" t="s">
        <v>5</v>
      </c>
      <c r="B6" s="7">
        <v>75236.45</v>
      </c>
      <c r="C6" s="7">
        <v>267841.68</v>
      </c>
      <c r="D6" s="7">
        <v>37618.24</v>
      </c>
      <c r="E6" s="7">
        <v>7523.67</v>
      </c>
      <c r="F6" s="7">
        <v>68314.68</v>
      </c>
      <c r="G6" s="7">
        <v>39875.31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40538.17</v>
      </c>
      <c r="C8" s="7">
        <v>124640.7</v>
      </c>
      <c r="D8" s="7">
        <v>20269.08</v>
      </c>
      <c r="E8" s="7">
        <v>2598.57</v>
      </c>
      <c r="F8" s="7">
        <v>36808.56</v>
      </c>
      <c r="G8" s="7">
        <v>23179.62</v>
      </c>
      <c r="H8" s="14">
        <f>=SUM(B8:G8)</f>
      </c>
    </row>
    <row r="9" ht="12" customHeight="1">
      <c r="A9" s="6" t="s">
        <v>8</v>
      </c>
      <c r="B9" s="7">
        <v>209707.25</v>
      </c>
      <c r="C9" s="7">
        <v>630274.46</v>
      </c>
      <c r="D9" s="7">
        <v>104853.64</v>
      </c>
      <c r="E9" s="7">
        <v>17362.08</v>
      </c>
      <c r="F9" s="7">
        <v>190414.08</v>
      </c>
      <c r="G9" s="7">
        <v>111144.81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58612.16</v>
      </c>
      <c r="C13" s="5">
        <v>175942.02</v>
      </c>
      <c r="D13" s="5">
        <v>29305.79</v>
      </c>
      <c r="E13" s="5">
        <v>2762.89</v>
      </c>
      <c r="F13" s="5">
        <v>53215.84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-125.57</v>
      </c>
      <c r="C14" s="7">
        <v>-376.89</v>
      </c>
      <c r="D14" s="7">
        <v>-62.77</v>
      </c>
      <c r="E14" s="7">
        <v>-5.94</v>
      </c>
      <c r="F14" s="7">
        <v>-114.01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10727.04</v>
      </c>
      <c r="C15" s="7">
        <v>32200.24</v>
      </c>
      <c r="D15" s="7">
        <v>5363.32</v>
      </c>
      <c r="E15" s="7">
        <v>505.69</v>
      </c>
      <c r="F15" s="7">
        <v>9739.28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1.18</v>
      </c>
      <c r="C16" s="7">
        <v>3.54</v>
      </c>
      <c r="D16" s="7">
        <v>0.59</v>
      </c>
      <c r="E16" s="7">
        <v>0.06</v>
      </c>
      <c r="F16" s="7">
        <v>1.07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10293.65</v>
      </c>
      <c r="C17" s="7">
        <v>30900.09</v>
      </c>
      <c r="D17" s="7">
        <v>5146.82</v>
      </c>
      <c r="E17" s="7">
        <v>485.77</v>
      </c>
      <c r="F17" s="7">
        <v>9347.68</v>
      </c>
      <c r="G17" s="7">
        <v>6235.06</v>
      </c>
      <c r="H17" s="14">
        <f>=SUM(B17:G17)</f>
      </c>
    </row>
    <row r="18" ht="12" customHeight="1">
      <c r="A18" s="6" t="s">
        <v>16</v>
      </c>
      <c r="B18" s="7">
        <v>496.29</v>
      </c>
      <c r="C18" s="7">
        <v>1489.66</v>
      </c>
      <c r="D18" s="7">
        <v>248.09</v>
      </c>
      <c r="E18" s="7">
        <v>23.39</v>
      </c>
      <c r="F18" s="7">
        <v>450.59</v>
      </c>
      <c r="G18" s="7">
        <v>300.62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14938.63</v>
      </c>
      <c r="C23" s="5">
        <v>45566.2</v>
      </c>
      <c r="D23" s="5">
        <v>7469.33</v>
      </c>
      <c r="E23" s="5">
        <v>881.05</v>
      </c>
      <c r="F23" s="5">
        <v>13564.16</v>
      </c>
      <c r="G23" s="5">
        <v>8013.9</v>
      </c>
      <c r="H23" s="15">
        <f>=SUM(B23:G23)</f>
      </c>
    </row>
    <row r="24" ht="12" customHeight="1">
      <c r="A24" s="6" t="s">
        <v>21</v>
      </c>
      <c r="B24" s="7">
        <v>1633.26</v>
      </c>
      <c r="C24" s="7">
        <v>5049.06</v>
      </c>
      <c r="D24" s="7">
        <v>816.64</v>
      </c>
      <c r="E24" s="7">
        <v>97.98</v>
      </c>
      <c r="F24" s="7">
        <v>1483.02</v>
      </c>
      <c r="G24" s="7">
        <v>945.14</v>
      </c>
      <c r="H24" s="14">
        <f>=SUM(B24:G24)</f>
      </c>
    </row>
    <row r="25" ht="12" customHeight="1">
      <c r="A25" s="6" t="s">
        <v>22</v>
      </c>
      <c r="B25" s="7">
        <v>64.84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2955.26</v>
      </c>
      <c r="C31" s="7">
        <v>8877.25</v>
      </c>
      <c r="D31" s="7">
        <v>1477.57</v>
      </c>
      <c r="E31" s="7">
        <v>197.27</v>
      </c>
      <c r="F31" s="7">
        <v>2683.34</v>
      </c>
      <c r="G31" s="7">
        <v>1663.99</v>
      </c>
      <c r="H31" s="14">
        <f>=SUM(B31:G31)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JEFFERSON LSD (MADISON CO.)</oddHeader>
    <evenHeader>&amp;CAUDITOR'S OFFICE, MADISON COUNTY
STATEMENT OF SEMI-ANNUAL APPORTIONMENT OF TAXES
MADE AT THE FIRST HALF REAL ESTATE SETTLEMENT TAX YEAR 2024, WITH THE COUNTY TREASURER FOR JEFFERSON LSD (MADISON CO.)</evenHeader>
    <firstHeader>&amp;CAUDITOR'S OFFICE, MADISON COUNTY
STATEMENT OF SEMI-ANNUAL APPORTIONMENT OF TAXES
MADE AT THE FIRST HALF REAL ESTATE SETTLEMENT TAX YEAR 2024,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54</v>
      </c>
      <c r="C2" s="3" t="s">
        <v>60</v>
      </c>
      <c r="D2" s="3" t="s">
        <v>61</v>
      </c>
      <c r="E2" s="3" t="s">
        <v>62</v>
      </c>
      <c r="F2" s="3" t="s">
        <v>63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1096482.31</v>
      </c>
      <c r="C4" s="5">
        <v>2849413.4</v>
      </c>
      <c r="D4" s="5">
        <v>441642.24</v>
      </c>
      <c r="E4" s="5">
        <v>145042.83</v>
      </c>
      <c r="F4" s="5">
        <v>328947.88</v>
      </c>
      <c r="G4" s="15">
        <f>=SUM(B4:F4)</f>
      </c>
    </row>
    <row r="5" ht="12" customHeight="1">
      <c r="A5" s="6" t="s">
        <v>4</v>
      </c>
      <c r="B5" s="7">
        <v>50610.04</v>
      </c>
      <c r="C5" s="7">
        <v>132665.91</v>
      </c>
      <c r="D5" s="7">
        <v>21424.71</v>
      </c>
      <c r="E5" s="7">
        <v>10717.43</v>
      </c>
      <c r="F5" s="7">
        <v>15183.11</v>
      </c>
      <c r="G5" s="14">
        <f>=SUM(B5:F5)</f>
      </c>
    </row>
    <row r="6" ht="12" customHeight="1">
      <c r="A6" s="6" t="s">
        <v>5</v>
      </c>
      <c r="B6" s="7">
        <v>25382.66</v>
      </c>
      <c r="C6" s="7">
        <v>106607.02</v>
      </c>
      <c r="D6" s="7">
        <v>16244.85</v>
      </c>
      <c r="E6" s="7">
        <v>12183.62</v>
      </c>
      <c r="F6" s="7">
        <v>7614.81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22471.51</v>
      </c>
      <c r="C8" s="7">
        <v>61676.89</v>
      </c>
      <c r="D8" s="7">
        <v>9557.97</v>
      </c>
      <c r="E8" s="7">
        <v>3775.15</v>
      </c>
      <c r="F8" s="7">
        <v>6741.43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95845.64</v>
      </c>
      <c r="C13" s="5">
        <v>248934.61</v>
      </c>
      <c r="D13" s="5">
        <v>38584.23</v>
      </c>
      <c r="E13" s="5">
        <v>12650.85</v>
      </c>
      <c r="F13" s="5">
        <v>28752.44</v>
      </c>
      <c r="G13" s="15">
        <f>=SUM(B13:F13)</f>
      </c>
    </row>
    <row r="14" ht="12" customHeight="1">
      <c r="A14" s="6" t="s">
        <v>12</v>
      </c>
      <c r="B14" s="7">
        <v>-34.34</v>
      </c>
      <c r="C14" s="7">
        <v>-89.18</v>
      </c>
      <c r="D14" s="7">
        <v>-13.82</v>
      </c>
      <c r="E14" s="7">
        <v>-4.54</v>
      </c>
      <c r="F14" s="7">
        <v>-10.3</v>
      </c>
      <c r="G14" s="14">
        <f>=SUM(B14:F14)</f>
      </c>
    </row>
    <row r="15" ht="12" customHeight="1">
      <c r="A15" s="6" t="s">
        <v>13</v>
      </c>
      <c r="B15" s="7">
        <v>15632.72</v>
      </c>
      <c r="C15" s="7">
        <v>40603.43</v>
      </c>
      <c r="D15" s="7">
        <v>6293.57</v>
      </c>
      <c r="E15" s="7">
        <v>2063.39</v>
      </c>
      <c r="F15" s="7">
        <v>4689.64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8318.72</v>
      </c>
      <c r="C17" s="7">
        <v>21603.84</v>
      </c>
      <c r="D17" s="7">
        <v>3348.44</v>
      </c>
      <c r="E17" s="7">
        <v>1098.04</v>
      </c>
      <c r="F17" s="7">
        <v>2494.84</v>
      </c>
      <c r="G17" s="14">
        <f>=SUM(B17:F17)</f>
      </c>
    </row>
    <row r="18" ht="12" customHeight="1">
      <c r="A18" s="6" t="s">
        <v>16</v>
      </c>
      <c r="B18" s="7">
        <v>82.32</v>
      </c>
      <c r="C18" s="7">
        <v>213.8</v>
      </c>
      <c r="D18" s="7">
        <v>33.14</v>
      </c>
      <c r="E18" s="7">
        <v>10.86</v>
      </c>
      <c r="F18" s="7">
        <v>24.7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18795.25</v>
      </c>
      <c r="C23" s="5">
        <v>49551.85</v>
      </c>
      <c r="D23" s="5">
        <v>7689.41</v>
      </c>
      <c r="E23" s="5">
        <v>2700.99</v>
      </c>
      <c r="F23" s="5">
        <v>5638.62</v>
      </c>
      <c r="G23" s="15">
        <f>=SUM(B23:F23)</f>
      </c>
    </row>
    <row r="24" ht="12" customHeight="1">
      <c r="A24" s="6" t="s">
        <v>21</v>
      </c>
      <c r="B24" s="7">
        <v>1121.16</v>
      </c>
      <c r="C24" s="7">
        <v>3077.64</v>
      </c>
      <c r="D24" s="7">
        <v>476.94</v>
      </c>
      <c r="E24" s="7">
        <v>188.48</v>
      </c>
      <c r="F24" s="7">
        <v>336.34</v>
      </c>
      <c r="G24" s="14">
        <f>=SUM(B24:F24)</f>
      </c>
    </row>
    <row r="25" ht="12" customHeight="1">
      <c r="A25" s="6" t="s">
        <v>22</v>
      </c>
      <c r="B25" s="7">
        <v>84.76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210.33</v>
      </c>
      <c r="C31" s="7">
        <v>546.3</v>
      </c>
      <c r="D31" s="7">
        <v>84.68</v>
      </c>
      <c r="E31" s="7">
        <v>27.76</v>
      </c>
      <c r="F31" s="7">
        <v>63.1</v>
      </c>
      <c r="G31" s="14">
        <f>=SUM(B31:F31)</f>
      </c>
    </row>
    <row r="32" ht="12" customHeight="1">
      <c r="A32" s="6" t="s">
        <v>28</v>
      </c>
      <c r="B32" s="7">
        <v>453795.22</v>
      </c>
      <c r="C32" s="7">
        <v>1183954.86</v>
      </c>
      <c r="D32" s="7">
        <v>183924.62</v>
      </c>
      <c r="E32" s="7">
        <v>62997.69</v>
      </c>
      <c r="F32" s="7">
        <v>136141.08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JONATHAN ALDER LSD</oddHeader>
    <evenHeader>&amp;CAUDITOR'S OFFICE, MADISON COUNTY
STATEMENT OF SEMI-ANNUAL APPORTIONMENT OF TAXES
MADE AT THE FIRST HALF REAL ESTATE SETTLEMENT TAX YEAR 2024, WITH THE COUNTY TREASURER FOR JONATHAN ALDER LSD</evenHeader>
    <firstHeader>&amp;CAUDITOR'S OFFICE, MADISON COUNTY
STATEMENT OF SEMI-ANNUAL APPORTIONMENT OF TAXES
MADE AT THE FIRST HALF REAL ESTATE SETTLEMENT TAX YEAR 2024,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64</v>
      </c>
      <c r="C2" s="3" t="s">
        <v>65</v>
      </c>
      <c r="D2" s="3" t="s">
        <v>66</v>
      </c>
      <c r="E2" s="3" t="s">
        <v>67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1009520.84</v>
      </c>
      <c r="C4" s="5">
        <v>2191591.89</v>
      </c>
      <c r="D4" s="5">
        <v>1613952.29</v>
      </c>
      <c r="E4" s="5">
        <v>408615.1</v>
      </c>
      <c r="F4" s="15">
        <f>=SUM(B4:E4)</f>
      </c>
    </row>
    <row r="5" ht="12" customHeight="1">
      <c r="A5" s="6" t="s">
        <v>4</v>
      </c>
      <c r="B5" s="7">
        <v>188031.19</v>
      </c>
      <c r="C5" s="7">
        <v>477100.43</v>
      </c>
      <c r="D5" s="7">
        <v>398232.49</v>
      </c>
      <c r="E5" s="7">
        <v>76107.71</v>
      </c>
      <c r="F5" s="14">
        <f>=SUM(B5:E5)</f>
      </c>
    </row>
    <row r="6" ht="12" customHeight="1">
      <c r="A6" s="6" t="s">
        <v>5</v>
      </c>
      <c r="B6" s="7">
        <v>50884.54</v>
      </c>
      <c r="C6" s="7">
        <v>244730.29</v>
      </c>
      <c r="D6" s="7">
        <v>156288.14</v>
      </c>
      <c r="E6" s="7">
        <v>20596.12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49544.44</v>
      </c>
      <c r="C8" s="7">
        <v>120504.41</v>
      </c>
      <c r="D8" s="7">
        <v>89332.21</v>
      </c>
      <c r="E8" s="7">
        <v>20053.56</v>
      </c>
      <c r="F8" s="14">
        <f>=SUM(B8:E8)</f>
      </c>
    </row>
    <row r="9" ht="12" customHeight="1">
      <c r="A9" s="6" t="s">
        <v>8</v>
      </c>
      <c r="B9" s="7">
        <v>11117.98</v>
      </c>
      <c r="C9" s="7">
        <v>28210.23</v>
      </c>
      <c r="D9" s="7">
        <v>23546.89</v>
      </c>
      <c r="E9" s="7">
        <v>4500.14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92145</v>
      </c>
      <c r="C13" s="5">
        <v>199959.92</v>
      </c>
      <c r="D13" s="5">
        <v>147270.36</v>
      </c>
      <c r="E13" s="5">
        <v>37296.13</v>
      </c>
      <c r="F13" s="15">
        <f>=SUM(B13:E13)</f>
      </c>
    </row>
    <row r="14" ht="12" customHeight="1">
      <c r="A14" s="6" t="s">
        <v>12</v>
      </c>
      <c r="B14" s="7">
        <v>-20.96</v>
      </c>
      <c r="C14" s="7">
        <v>-45.47</v>
      </c>
      <c r="D14" s="7">
        <v>-33.49</v>
      </c>
      <c r="E14" s="7">
        <v>-8.49</v>
      </c>
      <c r="F14" s="14">
        <f>=SUM(B14:E14)</f>
      </c>
    </row>
    <row r="15" ht="12" customHeight="1">
      <c r="A15" s="6" t="s">
        <v>13</v>
      </c>
      <c r="B15" s="7">
        <v>16367.54</v>
      </c>
      <c r="C15" s="7">
        <v>35518.69</v>
      </c>
      <c r="D15" s="7">
        <v>26159.45</v>
      </c>
      <c r="E15" s="7">
        <v>6624.95</v>
      </c>
      <c r="F15" s="14">
        <f>=SUM(B15:E15)</f>
      </c>
    </row>
    <row r="16" ht="12" customHeight="1">
      <c r="A16" s="6" t="s">
        <v>14</v>
      </c>
      <c r="B16" s="7">
        <v>11.4</v>
      </c>
      <c r="C16" s="7">
        <v>24.78</v>
      </c>
      <c r="D16" s="7">
        <v>18.23</v>
      </c>
      <c r="E16" s="7">
        <v>4.62</v>
      </c>
      <c r="F16" s="14">
        <f>=SUM(B16:E16)</f>
      </c>
    </row>
    <row r="17" ht="12" customHeight="1">
      <c r="A17" s="6" t="s">
        <v>15</v>
      </c>
      <c r="B17" s="7">
        <v>15767.81</v>
      </c>
      <c r="C17" s="7">
        <v>34214.63</v>
      </c>
      <c r="D17" s="7">
        <v>25197.09</v>
      </c>
      <c r="E17" s="7">
        <v>6382.3</v>
      </c>
      <c r="F17" s="14">
        <f>=SUM(B17:E17)</f>
      </c>
    </row>
    <row r="18" ht="12" customHeight="1">
      <c r="A18" s="6" t="s">
        <v>16</v>
      </c>
      <c r="B18" s="7">
        <v>483.7</v>
      </c>
      <c r="C18" s="7">
        <v>1049.8</v>
      </c>
      <c r="D18" s="7">
        <v>773.1</v>
      </c>
      <c r="E18" s="7">
        <v>195.79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20241.05</v>
      </c>
      <c r="C23" s="5">
        <v>47276.62</v>
      </c>
      <c r="D23" s="5">
        <v>35142.54</v>
      </c>
      <c r="E23" s="5">
        <v>8192.79</v>
      </c>
      <c r="F23" s="15">
        <f>=SUM(B23:E23)</f>
      </c>
    </row>
    <row r="24" ht="12" customHeight="1">
      <c r="A24" s="6" t="s">
        <v>21</v>
      </c>
      <c r="B24" s="7">
        <v>2453.5</v>
      </c>
      <c r="C24" s="7">
        <v>5973.86</v>
      </c>
      <c r="D24" s="7">
        <v>4428.72</v>
      </c>
      <c r="E24" s="7">
        <v>993.08</v>
      </c>
      <c r="F24" s="14">
        <f>=SUM(B24:E24)</f>
      </c>
    </row>
    <row r="25" ht="12" customHeight="1">
      <c r="A25" s="6" t="s">
        <v>22</v>
      </c>
      <c r="B25" s="7">
        <v>88.89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671.53</v>
      </c>
      <c r="C31" s="7">
        <v>1457.37</v>
      </c>
      <c r="D31" s="7">
        <v>1073.31</v>
      </c>
      <c r="E31" s="7">
        <v>271.81</v>
      </c>
      <c r="F31" s="14">
        <f>=SUM(B31:E31)</f>
      </c>
    </row>
    <row r="32" ht="12" customHeight="1">
      <c r="A32" s="6" t="s">
        <v>28</v>
      </c>
      <c r="B32" s="7">
        <v>479130.96</v>
      </c>
      <c r="C32" s="7">
        <v>1092547.4</v>
      </c>
      <c r="D32" s="7">
        <v>822750.7</v>
      </c>
      <c r="E32" s="7">
        <v>193933.78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LONDON CSD</oddHeader>
    <evenHeader>&amp;CAUDITOR'S OFFICE, MADISON COUNTY
STATEMENT OF SEMI-ANNUAL APPORTIONMENT OF TAXES
MADE AT THE FIRST HALF REAL ESTATE SETTLEMENT TAX YEAR 2024, WITH THE COUNTY TREASURER FOR LONDON CSD</evenHeader>
    <firstHeader>&amp;CAUDITOR'S OFFICE, MADISON COUNTY
STATEMENT OF SEMI-ANNUAL APPORTIONMENT OF TAXES
MADE AT THE FIRST HALF REAL ESTATE SETTLEMENT TAX YEAR 2024,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68</v>
      </c>
      <c r="C2" s="3" t="s">
        <v>69</v>
      </c>
      <c r="D2" s="3" t="s">
        <v>70</v>
      </c>
      <c r="E2" s="3" t="s">
        <v>71</v>
      </c>
      <c r="F2" s="3" t="s">
        <v>72</v>
      </c>
      <c r="G2" s="3" t="s">
        <v>73</v>
      </c>
      <c r="H2" s="3" t="s">
        <v>74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1215790.57</v>
      </c>
      <c r="C4" s="5">
        <v>1137377.2</v>
      </c>
      <c r="D4" s="5">
        <v>501891.86</v>
      </c>
      <c r="E4" s="5">
        <v>489592.56</v>
      </c>
      <c r="F4" s="5">
        <v>171049.99</v>
      </c>
      <c r="G4" s="5">
        <v>546571.26</v>
      </c>
      <c r="H4" s="5">
        <v>877186.26</v>
      </c>
      <c r="I4" s="15">
        <f>=SUM(B4:H4)</f>
      </c>
    </row>
    <row r="5" ht="12" customHeight="1">
      <c r="A5" s="6" t="s">
        <v>4</v>
      </c>
      <c r="B5" s="7">
        <v>34144.81</v>
      </c>
      <c r="C5" s="7">
        <v>97364.45</v>
      </c>
      <c r="D5" s="7">
        <v>37503.1</v>
      </c>
      <c r="E5" s="7">
        <v>36565.59</v>
      </c>
      <c r="F5" s="7">
        <v>15626.63</v>
      </c>
      <c r="G5" s="7">
        <v>31253.33</v>
      </c>
      <c r="H5" s="7">
        <v>50004.16</v>
      </c>
      <c r="I5" s="14">
        <f>=SUM(B5:H5)</f>
      </c>
    </row>
    <row r="6" ht="12" customHeight="1">
      <c r="A6" s="6" t="s">
        <v>5</v>
      </c>
      <c r="B6" s="7">
        <v>272023.57</v>
      </c>
      <c r="C6" s="7">
        <v>853407.15</v>
      </c>
      <c r="D6" s="7">
        <v>320027.68</v>
      </c>
      <c r="E6" s="7">
        <v>312027</v>
      </c>
      <c r="F6" s="7">
        <v>133344.99</v>
      </c>
      <c r="G6" s="7">
        <v>266689.91</v>
      </c>
      <c r="H6" s="7">
        <v>426703.59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50009.11</v>
      </c>
      <c r="C8" s="7">
        <v>62765.87</v>
      </c>
      <c r="D8" s="7">
        <v>26323.96</v>
      </c>
      <c r="E8" s="7">
        <v>25674.52</v>
      </c>
      <c r="F8" s="7">
        <v>9655.72</v>
      </c>
      <c r="G8" s="7">
        <v>26359.27</v>
      </c>
      <c r="H8" s="7">
        <v>42267.75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101511.9</v>
      </c>
      <c r="C13" s="5">
        <v>94943.85</v>
      </c>
      <c r="D13" s="5">
        <v>41897.76</v>
      </c>
      <c r="E13" s="5">
        <v>40871.14</v>
      </c>
      <c r="F13" s="5">
        <v>14278.18</v>
      </c>
      <c r="G13" s="5">
        <v>45629.43</v>
      </c>
      <c r="H13" s="5">
        <v>73232.01</v>
      </c>
      <c r="I13" s="15">
        <f>=SUM(B13:H13)</f>
      </c>
    </row>
    <row r="14" ht="12" customHeight="1">
      <c r="A14" s="6" t="s">
        <v>12</v>
      </c>
      <c r="B14" s="7">
        <v>326.3</v>
      </c>
      <c r="C14" s="7">
        <v>305.12</v>
      </c>
      <c r="D14" s="7">
        <v>134.66</v>
      </c>
      <c r="E14" s="7">
        <v>131.33</v>
      </c>
      <c r="F14" s="7">
        <v>45.88</v>
      </c>
      <c r="G14" s="7">
        <v>146.62</v>
      </c>
      <c r="H14" s="7">
        <v>235.33</v>
      </c>
      <c r="I14" s="14">
        <f>=SUM(B14:H14)</f>
      </c>
    </row>
    <row r="15" ht="12" customHeight="1">
      <c r="A15" s="6" t="s">
        <v>13</v>
      </c>
      <c r="B15" s="7">
        <v>11096.29</v>
      </c>
      <c r="C15" s="7">
        <v>10385.47</v>
      </c>
      <c r="D15" s="7">
        <v>4582.49</v>
      </c>
      <c r="E15" s="7">
        <v>4470.3</v>
      </c>
      <c r="F15" s="7">
        <v>1561.65</v>
      </c>
      <c r="G15" s="7">
        <v>4989.43</v>
      </c>
      <c r="H15" s="7">
        <v>8007.59</v>
      </c>
      <c r="I15" s="14">
        <f>=SUM(B15:H15)</f>
      </c>
    </row>
    <row r="16" ht="12" customHeight="1">
      <c r="A16" s="6" t="s">
        <v>14</v>
      </c>
      <c r="B16" s="7">
        <v>113.23</v>
      </c>
      <c r="C16" s="7">
        <v>105.85</v>
      </c>
      <c r="D16" s="7">
        <v>46.68</v>
      </c>
      <c r="E16" s="7">
        <v>45.57</v>
      </c>
      <c r="F16" s="7">
        <v>15.9</v>
      </c>
      <c r="G16" s="7">
        <v>50.87</v>
      </c>
      <c r="H16" s="7">
        <v>81.65</v>
      </c>
      <c r="I16" s="14">
        <f>=SUM(B16:H16)</f>
      </c>
    </row>
    <row r="17" ht="12" customHeight="1">
      <c r="A17" s="6" t="s">
        <v>15</v>
      </c>
      <c r="B17" s="7">
        <v>11375.32</v>
      </c>
      <c r="C17" s="7">
        <v>10730.35</v>
      </c>
      <c r="D17" s="7">
        <v>4730.01</v>
      </c>
      <c r="E17" s="7">
        <v>4610.12</v>
      </c>
      <c r="F17" s="7">
        <v>1617.25</v>
      </c>
      <c r="G17" s="7">
        <v>5135.68</v>
      </c>
      <c r="H17" s="7">
        <v>8239.15</v>
      </c>
      <c r="I17" s="14">
        <f>=SUM(B17:H17)</f>
      </c>
    </row>
    <row r="18" ht="12" customHeight="1">
      <c r="A18" s="6" t="s">
        <v>16</v>
      </c>
      <c r="B18" s="7">
        <v>430.72</v>
      </c>
      <c r="C18" s="7">
        <v>402.76</v>
      </c>
      <c r="D18" s="7">
        <v>177.73</v>
      </c>
      <c r="E18" s="7">
        <v>173.4</v>
      </c>
      <c r="F18" s="7">
        <v>60.57</v>
      </c>
      <c r="G18" s="7">
        <v>193.56</v>
      </c>
      <c r="H18" s="7">
        <v>310.63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22508.76</v>
      </c>
      <c r="C23" s="5">
        <v>26877.29</v>
      </c>
      <c r="D23" s="5">
        <v>11323.95</v>
      </c>
      <c r="E23" s="5">
        <v>11044.88</v>
      </c>
      <c r="F23" s="5">
        <v>4098.86</v>
      </c>
      <c r="G23" s="5">
        <v>11524.76</v>
      </c>
      <c r="H23" s="5">
        <v>18482.98</v>
      </c>
      <c r="I23" s="15">
        <f>=SUM(B23:H23)</f>
      </c>
    </row>
    <row r="24" ht="12" customHeight="1">
      <c r="A24" s="6" t="s">
        <v>21</v>
      </c>
      <c r="B24" s="7">
        <v>2456.96</v>
      </c>
      <c r="C24" s="7">
        <v>3097.64</v>
      </c>
      <c r="D24" s="7">
        <v>1298.24</v>
      </c>
      <c r="E24" s="7">
        <v>1266.22</v>
      </c>
      <c r="F24" s="7">
        <v>476.64</v>
      </c>
      <c r="G24" s="7">
        <v>1298.44</v>
      </c>
      <c r="H24" s="7">
        <v>2081.98</v>
      </c>
      <c r="I24" s="14">
        <f>=SUM(B24:H24)</f>
      </c>
    </row>
    <row r="25" ht="12" customHeight="1">
      <c r="A25" s="6" t="s">
        <v>22</v>
      </c>
      <c r="B25" s="7">
        <v>80.15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1132.23</v>
      </c>
      <c r="C31" s="7">
        <v>1167.54</v>
      </c>
      <c r="D31" s="7">
        <v>506.16</v>
      </c>
      <c r="E31" s="7">
        <v>493.73</v>
      </c>
      <c r="F31" s="7">
        <v>177.22</v>
      </c>
      <c r="G31" s="7">
        <v>535.29</v>
      </c>
      <c r="H31" s="7">
        <v>858.86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MADISON PLAINS LSD</oddHeader>
    <evenHeader>&amp;CAUDITOR'S OFFICE, MADISON COUNTY
STATEMENT OF SEMI-ANNUAL APPORTIONMENT OF TAXES
MADE AT THE FIRST HALF REAL ESTATE SETTLEMENT TAX YEAR 2024, WITH THE COUNTY TREASURER FOR MADISON PLAINS LSD</evenHeader>
    <firstHeader>&amp;CAUDITOR'S OFFICE, MADISON COUNTY
STATEMENT OF SEMI-ANNUAL APPORTIONMENT OF TAXES
MADE AT THE FIRST HALF REAL ESTATE SETTLEMENT TAX YEAR 2024,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75</v>
      </c>
      <c r="C2" s="3" t="s">
        <v>76</v>
      </c>
      <c r="D2" s="3" t="s">
        <v>77</v>
      </c>
      <c r="E2" s="3" t="s">
        <v>78</v>
      </c>
      <c r="F2" s="3" t="s">
        <v>79</v>
      </c>
      <c r="G2" s="3" t="s">
        <v>80</v>
      </c>
      <c r="H2" s="3" t="s">
        <v>81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17161.09</v>
      </c>
      <c r="C4" s="5">
        <v>59109.92</v>
      </c>
      <c r="D4" s="5">
        <v>5195.44</v>
      </c>
      <c r="E4" s="5">
        <v>6101.61</v>
      </c>
      <c r="F4" s="5">
        <v>7627.08</v>
      </c>
      <c r="G4" s="5">
        <v>996.11</v>
      </c>
      <c r="H4" s="5">
        <v>5339.03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4">
        <f>=SUM(B5:H5)</f>
      </c>
    </row>
    <row r="6" ht="12" customHeight="1">
      <c r="A6" s="6" t="s">
        <v>5</v>
      </c>
      <c r="B6" s="7">
        <v>196.78</v>
      </c>
      <c r="C6" s="7">
        <v>953.32</v>
      </c>
      <c r="D6" s="7">
        <v>218.66</v>
      </c>
      <c r="E6" s="7">
        <v>69.96</v>
      </c>
      <c r="F6" s="7">
        <v>87.46</v>
      </c>
      <c r="G6" s="7">
        <v>21.86</v>
      </c>
      <c r="H6" s="7">
        <v>61.23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36.53</v>
      </c>
      <c r="C8" s="7">
        <v>125.8</v>
      </c>
      <c r="D8" s="7">
        <v>11.06</v>
      </c>
      <c r="E8" s="7">
        <v>12.99</v>
      </c>
      <c r="F8" s="7">
        <v>16.24</v>
      </c>
      <c r="G8" s="7">
        <v>2.12</v>
      </c>
      <c r="H8" s="7">
        <v>11.37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1441.8</v>
      </c>
      <c r="C13" s="5">
        <v>4966.35</v>
      </c>
      <c r="D13" s="5">
        <v>436.53</v>
      </c>
      <c r="E13" s="5">
        <v>512.73</v>
      </c>
      <c r="F13" s="5">
        <v>640.84</v>
      </c>
      <c r="G13" s="5">
        <v>83.63</v>
      </c>
      <c r="H13" s="5">
        <v>448.57</v>
      </c>
      <c r="I13" s="15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87.2</v>
      </c>
      <c r="C15" s="7">
        <v>300.34</v>
      </c>
      <c r="D15" s="7">
        <v>26.4</v>
      </c>
      <c r="E15" s="7">
        <v>31</v>
      </c>
      <c r="F15" s="7">
        <v>38.75</v>
      </c>
      <c r="G15" s="7">
        <v>5.08</v>
      </c>
      <c r="H15" s="7">
        <v>27.14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4">
        <f>=SUM(B16:H16)</f>
      </c>
    </row>
    <row r="17" ht="12" customHeight="1">
      <c r="A17" s="6" t="s">
        <v>15</v>
      </c>
      <c r="B17" s="7">
        <v>154.32</v>
      </c>
      <c r="C17" s="7">
        <v>531.68</v>
      </c>
      <c r="D17" s="7">
        <v>46.72</v>
      </c>
      <c r="E17" s="7">
        <v>54.88</v>
      </c>
      <c r="F17" s="7">
        <v>68.64</v>
      </c>
      <c r="G17" s="7">
        <v>8.96</v>
      </c>
      <c r="H17" s="7">
        <v>48</v>
      </c>
      <c r="I17" s="14">
        <f>=SUM(B17:H17)</f>
      </c>
    </row>
    <row r="18" ht="12" customHeight="1">
      <c r="A18" s="6" t="s">
        <v>16</v>
      </c>
      <c r="B18" s="7">
        <v>36.53</v>
      </c>
      <c r="C18" s="7">
        <v>125.8</v>
      </c>
      <c r="D18" s="7">
        <v>11.06</v>
      </c>
      <c r="E18" s="7">
        <v>12.99</v>
      </c>
      <c r="F18" s="7">
        <v>16.24</v>
      </c>
      <c r="G18" s="7">
        <v>2.12</v>
      </c>
      <c r="H18" s="7">
        <v>11.37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273.59</v>
      </c>
      <c r="C23" s="5">
        <v>946.7</v>
      </c>
      <c r="D23" s="5">
        <v>85.34</v>
      </c>
      <c r="E23" s="5">
        <v>97.26</v>
      </c>
      <c r="F23" s="5">
        <v>121.59</v>
      </c>
      <c r="G23" s="5">
        <v>16.05</v>
      </c>
      <c r="H23" s="5">
        <v>85.12</v>
      </c>
      <c r="I23" s="15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36.53</v>
      </c>
      <c r="C31" s="7">
        <v>125.8</v>
      </c>
      <c r="D31" s="7">
        <v>11.06</v>
      </c>
      <c r="E31" s="7">
        <v>12.99</v>
      </c>
      <c r="F31" s="7">
        <v>16.24</v>
      </c>
      <c r="G31" s="7">
        <v>2.12</v>
      </c>
      <c r="H31" s="7">
        <v>11.37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MECHANICSBURG EVSD</oddHeader>
    <evenHeader>&amp;CAUDITOR'S OFFICE, MADISON COUNTY
STATEMENT OF SEMI-ANNUAL APPORTIONMENT OF TAXES
MADE AT THE FIRST HALF REAL ESTATE SETTLEMENT TAX YEAR 2024, WITH THE COUNTY TREASURER FOR MECHANICSBURG EVSD</evenHeader>
    <firstHeader>&amp;CAUDITOR'S OFFICE, MADISON COUNTY
STATEMENT OF SEMI-ANNUAL APPORTIONMENT OF TAXES
MADE AT THE FIRST HALF REAL ESTATE SETTLEMENT TAX YEAR 2024,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 t="s">
        <v>89</v>
      </c>
      <c r="J2" s="3" t="s">
        <v>90</v>
      </c>
      <c r="K2" s="3" t="s">
        <v>91</v>
      </c>
      <c r="L2" s="3" t="s">
        <v>92</v>
      </c>
      <c r="M2" s="3" t="s">
        <v>93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3924.71</v>
      </c>
      <c r="C4" s="5">
        <v>1226.62</v>
      </c>
      <c r="D4" s="5">
        <v>20604.83</v>
      </c>
      <c r="E4" s="5">
        <v>1643.46</v>
      </c>
      <c r="F4" s="5">
        <v>306.64</v>
      </c>
      <c r="G4" s="5">
        <v>224.71</v>
      </c>
      <c r="H4" s="5">
        <v>306.64</v>
      </c>
      <c r="I4" s="5">
        <v>956.65</v>
      </c>
      <c r="J4" s="5">
        <v>248.01</v>
      </c>
      <c r="K4" s="5">
        <v>3924.71</v>
      </c>
      <c r="L4" s="5">
        <v>2928.91</v>
      </c>
      <c r="M4" s="5">
        <v>323.11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4">
        <f>=SUM(B5:M5)</f>
      </c>
    </row>
    <row r="6" ht="12" customHeight="1">
      <c r="A6" s="6" t="s">
        <v>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6">
        <f>=SUM(B6:M6)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5">
        <f>=SUM(K4:K6)</f>
      </c>
      <c r="L7" s="5">
        <f>=SUM(L4:L6)</f>
      </c>
      <c r="M7" s="5">
        <f>=SUM(M4:M6)</f>
      </c>
      <c r="N7" s="14">
        <f>=SUM(B7:M7)</f>
      </c>
    </row>
    <row r="8" ht="12" customHeight="1">
      <c r="A8" s="6" t="s">
        <v>7</v>
      </c>
      <c r="B8" s="7">
        <v>53.91</v>
      </c>
      <c r="C8" s="7">
        <v>16.85</v>
      </c>
      <c r="D8" s="7">
        <v>283</v>
      </c>
      <c r="E8" s="7">
        <v>22.57</v>
      </c>
      <c r="F8" s="7">
        <v>4.21</v>
      </c>
      <c r="G8" s="7">
        <v>3.09</v>
      </c>
      <c r="H8" s="7">
        <v>4.21</v>
      </c>
      <c r="I8" s="7">
        <v>13.15</v>
      </c>
      <c r="J8" s="7">
        <v>3.41</v>
      </c>
      <c r="K8" s="7">
        <v>53.91</v>
      </c>
      <c r="L8" s="7">
        <v>45.23</v>
      </c>
      <c r="M8" s="7">
        <v>4.99</v>
      </c>
      <c r="N8" s="14">
        <f>=SUM(B8:M8)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4">
        <f>=SUM(B9:M9)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9">
        <f>=SUM(K7:K8) - K9</f>
      </c>
      <c r="L10" s="9">
        <f>=SUM(L7:L8) - L9</f>
      </c>
      <c r="M10" s="9">
        <f>=SUM(M7:M8) - M9</f>
      </c>
      <c r="N10" s="17">
        <f>=SUM(B10:M10)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336.91</v>
      </c>
      <c r="C13" s="5">
        <v>105.32</v>
      </c>
      <c r="D13" s="5">
        <v>1768.66</v>
      </c>
      <c r="E13" s="5">
        <v>141.05</v>
      </c>
      <c r="F13" s="5">
        <v>26.29</v>
      </c>
      <c r="G13" s="5">
        <v>19.28</v>
      </c>
      <c r="H13" s="5">
        <v>26.29</v>
      </c>
      <c r="I13" s="5">
        <v>82.13</v>
      </c>
      <c r="J13" s="5">
        <v>21.28</v>
      </c>
      <c r="K13" s="5">
        <v>336.91</v>
      </c>
      <c r="L13" s="5">
        <v>0</v>
      </c>
      <c r="M13" s="5">
        <v>0</v>
      </c>
      <c r="N13" s="15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42.12</v>
      </c>
      <c r="C15" s="7">
        <v>13.15</v>
      </c>
      <c r="D15" s="7">
        <v>221.05</v>
      </c>
      <c r="E15" s="7">
        <v>17.63</v>
      </c>
      <c r="F15" s="7">
        <v>3.27</v>
      </c>
      <c r="G15" s="7">
        <v>2.4</v>
      </c>
      <c r="H15" s="7">
        <v>3.27</v>
      </c>
      <c r="I15" s="7">
        <v>10.27</v>
      </c>
      <c r="J15" s="7">
        <v>2.66</v>
      </c>
      <c r="K15" s="7">
        <v>42.12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4">
        <f>=SUM(B16:M16)</f>
      </c>
    </row>
    <row r="17" ht="12" customHeight="1">
      <c r="A17" s="6" t="s">
        <v>15</v>
      </c>
      <c r="B17" s="7">
        <v>54.88</v>
      </c>
      <c r="C17" s="7">
        <v>17.16</v>
      </c>
      <c r="D17" s="7">
        <v>288.12</v>
      </c>
      <c r="E17" s="7">
        <v>23</v>
      </c>
      <c r="F17" s="7">
        <v>4.28</v>
      </c>
      <c r="G17" s="7">
        <v>3.16</v>
      </c>
      <c r="H17" s="7">
        <v>4.28</v>
      </c>
      <c r="I17" s="7">
        <v>13.36</v>
      </c>
      <c r="J17" s="7">
        <v>3.48</v>
      </c>
      <c r="K17" s="7">
        <v>54.88</v>
      </c>
      <c r="L17" s="7">
        <v>46.08</v>
      </c>
      <c r="M17" s="7">
        <v>5.08</v>
      </c>
      <c r="N17" s="14">
        <f>=SUM(B17:M17)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6">
        <f>=SUM(B18:M18)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5">
        <f>=SUM(K13:K18)</f>
      </c>
      <c r="L19" s="5">
        <f>=SUM(L13:L18)</f>
      </c>
      <c r="M19" s="5">
        <f>=SUM(M13:M18)</f>
      </c>
      <c r="N19" s="17">
        <f>=SUM(B19:M19)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9">
        <f>=K10-K19</f>
      </c>
      <c r="L20" s="9">
        <f>=L10-L19</f>
      </c>
      <c r="M20" s="9">
        <f>=M10-M19</f>
      </c>
      <c r="N20" s="17">
        <f>=SUM(B20:M20)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62.56</v>
      </c>
      <c r="C23" s="5">
        <v>19.56</v>
      </c>
      <c r="D23" s="5">
        <v>328.55</v>
      </c>
      <c r="E23" s="5">
        <v>26.2</v>
      </c>
      <c r="F23" s="5">
        <v>4.9</v>
      </c>
      <c r="G23" s="5">
        <v>3.6</v>
      </c>
      <c r="H23" s="5">
        <v>4.9</v>
      </c>
      <c r="I23" s="5">
        <v>15.25</v>
      </c>
      <c r="J23" s="5">
        <v>3.95</v>
      </c>
      <c r="K23" s="5">
        <v>62.56</v>
      </c>
      <c r="L23" s="5">
        <v>46.78</v>
      </c>
      <c r="M23" s="5">
        <v>5.18</v>
      </c>
      <c r="N23" s="15">
        <f>=SUM(B23:M23)</f>
      </c>
    </row>
    <row r="24" ht="12" customHeight="1">
      <c r="A24" s="6" t="s">
        <v>21</v>
      </c>
      <c r="B24" s="7">
        <v>2.7</v>
      </c>
      <c r="C24" s="7">
        <v>0.84</v>
      </c>
      <c r="D24" s="7">
        <v>14.16</v>
      </c>
      <c r="E24" s="7">
        <v>1.12</v>
      </c>
      <c r="F24" s="7">
        <v>0.22</v>
      </c>
      <c r="G24" s="7">
        <v>0.16</v>
      </c>
      <c r="H24" s="7">
        <v>0.22</v>
      </c>
      <c r="I24" s="7">
        <v>0.66</v>
      </c>
      <c r="J24" s="7">
        <v>0.18</v>
      </c>
      <c r="K24" s="7">
        <v>2.7</v>
      </c>
      <c r="L24" s="7">
        <v>2.26</v>
      </c>
      <c r="M24" s="7">
        <v>0.24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4">
        <f>=SUM(B26:M26)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4">
        <f>=SUM(B27:M27)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9">
        <f>=SUM(K23:K27)</f>
      </c>
      <c r="L28" s="9">
        <f>=SUM(L23:L27)</f>
      </c>
      <c r="M28" s="9">
        <f>=SUM(M23:M27)</f>
      </c>
      <c r="N28" s="17">
        <f>=SUM(B28:M28)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9">
        <f>=K20-K28</f>
      </c>
      <c r="L30" s="9">
        <f>=L20-L28</f>
      </c>
      <c r="M30" s="9">
        <f>=M20-M28</f>
      </c>
      <c r="N30" s="17">
        <f>=SUM(B30:M30)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4">
        <f>=SUM(B31:M31)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14">
        <f>=SUM(B32:M32)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9">
        <f>=K30-SUM(K31:K32)</f>
      </c>
      <c r="L33" s="9">
        <f>=L30-SUM(L31:L32)</f>
      </c>
      <c r="M33" s="9">
        <f>=M30-SUM(M31:M32)</f>
      </c>
      <c r="N33" s="17">
        <f>=SUM(B33:M33)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MIAMI TRACE LSD</oddHeader>
    <evenHeader>&amp;CAUDITOR'S OFFICE, MADISON COUNTY
STATEMENT OF SEMI-ANNUAL APPORTIONMENT OF TAXES
MADE AT THE FIRST HALF REAL ESTATE SETTLEMENT TAX YEAR 2024, WITH THE COUNTY TREASURER FOR MIAMI TRACE LSD</evenHeader>
    <firstHeader>&amp;CAUDITOR'S OFFICE, MADISON COUNTY
STATEMENT OF SEMI-ANNUAL APPORTIONMENT OF TAXES
MADE AT THE FIRST HALF REAL ESTATE SETTLEMENT TAX YEAR 2024,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45</v>
      </c>
      <c r="C2" s="3" t="s">
        <v>94</v>
      </c>
      <c r="D2" s="3" t="s">
        <v>95</v>
      </c>
      <c r="E2" s="3" t="s">
        <v>96</v>
      </c>
      <c r="F2" s="3" t="s">
        <v>97</v>
      </c>
      <c r="G2" s="3" t="s">
        <v>98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725.81</v>
      </c>
      <c r="C4" s="5">
        <v>2587.75</v>
      </c>
      <c r="D4" s="5">
        <v>507.43</v>
      </c>
      <c r="E4" s="5">
        <v>1017.66</v>
      </c>
      <c r="F4" s="5">
        <v>365.46</v>
      </c>
      <c r="G4" s="5">
        <v>368.59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4">
        <f>=SUM(B5:G5)</f>
      </c>
    </row>
    <row r="6" ht="12" customHeight="1">
      <c r="A6" s="6" t="s">
        <v>5</v>
      </c>
      <c r="B6" s="7">
        <v>1.13</v>
      </c>
      <c r="C6" s="7">
        <v>5.74</v>
      </c>
      <c r="D6" s="7">
        <v>1.13</v>
      </c>
      <c r="E6" s="7">
        <v>2.25</v>
      </c>
      <c r="F6" s="7">
        <v>1.4</v>
      </c>
      <c r="G6" s="7">
        <v>0.57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0.32</v>
      </c>
      <c r="C8" s="7">
        <v>1.63</v>
      </c>
      <c r="D8" s="7">
        <v>0.32</v>
      </c>
      <c r="E8" s="7">
        <v>0.64</v>
      </c>
      <c r="F8" s="7">
        <v>0.4</v>
      </c>
      <c r="G8" s="7">
        <v>0.15</v>
      </c>
      <c r="H8" s="14">
        <f>=SUM(B8:G8)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64.21</v>
      </c>
      <c r="C13" s="5">
        <v>228.97</v>
      </c>
      <c r="D13" s="5">
        <v>44.9</v>
      </c>
      <c r="E13" s="5">
        <v>90.04</v>
      </c>
      <c r="F13" s="5">
        <v>32.34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11.51</v>
      </c>
      <c r="C15" s="7">
        <v>41.03</v>
      </c>
      <c r="D15" s="7">
        <v>8.05</v>
      </c>
      <c r="E15" s="7">
        <v>16.13</v>
      </c>
      <c r="F15" s="7">
        <v>5.79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4">
        <f>=SUM(B17:G17)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11.43</v>
      </c>
      <c r="C23" s="5">
        <v>40.83</v>
      </c>
      <c r="D23" s="5">
        <v>8</v>
      </c>
      <c r="E23" s="5">
        <v>16.05</v>
      </c>
      <c r="F23" s="5">
        <v>5.78</v>
      </c>
      <c r="G23" s="5">
        <v>5.8</v>
      </c>
      <c r="H23" s="15">
        <f>=SUM(B23:G23)</f>
      </c>
    </row>
    <row r="24" ht="12" customHeight="1">
      <c r="A24" s="6" t="s">
        <v>21</v>
      </c>
      <c r="B24" s="7">
        <v>0.02</v>
      </c>
      <c r="C24" s="7">
        <v>0.08</v>
      </c>
      <c r="D24" s="7">
        <v>0.02</v>
      </c>
      <c r="E24" s="7">
        <v>0.04</v>
      </c>
      <c r="F24" s="7">
        <v>0.02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4">
        <f>=SUM(B31:G31)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WESTFALL LSD</oddHeader>
    <evenHeader>&amp;CAUDITOR'S OFFICE, MADISON COUNTY
STATEMENT OF SEMI-ANNUAL APPORTIONMENT OF TAXES
MADE AT THE FIRST HALF REAL ESTATE SETTLEMENT TAX YEAR 2024, WITH THE COUNTY TREASURER FOR WESTFALL LSD</evenHeader>
    <firstHeader>&amp;CAUDITOR'S OFFICE, MADISON COUNTY
STATEMENT OF SEMI-ANNUAL APPORTIONMENT OF TAXES
MADE AT THE FIRST HALF REAL ESTATE SETTLEMENT TAX YEAR 2024,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2452.93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0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33.7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210.58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26.33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34.32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39.11</v>
      </c>
      <c r="C23" s="15">
        <f>=SUM(B23)</f>
      </c>
    </row>
    <row r="24" ht="12" customHeight="1">
      <c r="A24" s="6" t="s">
        <v>21</v>
      </c>
      <c r="B24" s="7">
        <v>1.68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GREAT OAKS JVSD</oddHeader>
    <evenHeader>&amp;CAUDITOR'S OFFICE, MADISON COUNTY
STATEMENT OF SEMI-ANNUAL APPORTIONMENT OF TAXES
MADE AT THE FIRST HALF REAL ESTATE SETTLEMENT TAX YEAR 2024, WITH THE COUNTY TREASURER FOR GREAT OAKS JVSD</evenHeader>
    <firstHeader>&amp;CAUDITOR'S OFFICE, MADISON COUNTY
STATEMENT OF SEMI-ANNUAL APPORTIONMENT OF TAXES
MADE AT THE FIRST HALF REAL ESTATE SETTLEMENT TAX YEAR 2024,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7627.08</v>
      </c>
      <c r="C4" s="5">
        <v>1723.79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4">
        <f>=SUM(B5:C5)</f>
      </c>
    </row>
    <row r="6" ht="12" customHeight="1">
      <c r="A6" s="6" t="s">
        <v>5</v>
      </c>
      <c r="B6" s="7">
        <v>87.46</v>
      </c>
      <c r="C6" s="7">
        <v>26.24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16.24</v>
      </c>
      <c r="C8" s="7">
        <v>4.12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640.84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38.75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68.64</v>
      </c>
      <c r="C17" s="7">
        <v>17.36</v>
      </c>
      <c r="D17" s="14">
        <f>=SUM(B17:C17)</f>
      </c>
    </row>
    <row r="18" ht="12" customHeight="1">
      <c r="A18" s="6" t="s">
        <v>16</v>
      </c>
      <c r="B18" s="7">
        <v>16.24</v>
      </c>
      <c r="C18" s="7">
        <v>4.12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121.59</v>
      </c>
      <c r="C23" s="5">
        <v>27.6</v>
      </c>
      <c r="D23" s="15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16.24</v>
      </c>
      <c r="C31" s="7">
        <v>4.12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OHIO HI-POINT JVSD</oddHeader>
    <evenHeader>&amp;CAUDITOR'S OFFICE, MADISON COUNTY
STATEMENT OF SEMI-ANNUAL APPORTIONMENT OF TAXES
MADE AT THE FIRST HALF REAL ESTATE SETTLEMENT TAX YEAR 2024, WITH THE COUNTY TREASURER FOR OHIO HI-POINT JVSD</evenHeader>
    <firstHeader>&amp;CAUDITOR'S OFFICE, MADISON COUNTY
STATEMENT OF SEMI-ANNUAL APPORTIONMENT OF TAXES
MADE AT THE FIRST HALF REAL ESTATE SETTLEMENT TAX YEAR 2024,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102</v>
      </c>
      <c r="C2" s="3" t="s">
        <v>103</v>
      </c>
      <c r="D2" s="3" t="s">
        <v>104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169.58</v>
      </c>
      <c r="C4" s="5">
        <v>165.55</v>
      </c>
      <c r="D4" s="5">
        <v>148.87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4">
        <f>=SUM(B5:D5)</f>
      </c>
    </row>
    <row r="6" ht="12" customHeight="1">
      <c r="A6" s="6" t="s">
        <v>5</v>
      </c>
      <c r="B6" s="7">
        <v>0.64</v>
      </c>
      <c r="C6" s="7">
        <v>0.57</v>
      </c>
      <c r="D6" s="7">
        <v>0.38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0.18</v>
      </c>
      <c r="C8" s="7">
        <v>0.15</v>
      </c>
      <c r="D8" s="7">
        <v>0.11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15.01</v>
      </c>
      <c r="C13" s="5">
        <v>14.64</v>
      </c>
      <c r="D13" s="5">
        <v>13.16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2.69</v>
      </c>
      <c r="C15" s="7">
        <v>2.62</v>
      </c>
      <c r="D15" s="7">
        <v>2.36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2.67</v>
      </c>
      <c r="C23" s="5">
        <v>2.62</v>
      </c>
      <c r="D23" s="5">
        <v>2.36</v>
      </c>
      <c r="E23" s="15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PICKAWAY-ROSS COUNTY JVSD</oddHeader>
    <evenHeader>&amp;CAUDITOR'S OFFICE, MADISON COUNTY
STATEMENT OF SEMI-ANNUAL APPORTIONMENT OF TAXES
MADE AT THE FIRST HALF REAL ESTATE SETTLEMENT TAX YEAR 2024, WITH THE COUNTY TREASURER FOR PICKAWAY-ROSS COUNTY JVSD</evenHeader>
    <firstHeader>&amp;CAUDITOR'S OFFICE, MADISON COUNTY
STATEMENT OF SEMI-ANNUAL APPORTIONMENT OF TAXES
MADE AT THE FIRST HALF REAL ESTATE SETTLEMENT TAX YEAR 2024,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612355.11</v>
      </c>
      <c r="C4" s="15">
        <f>=SUM(B4)</f>
      </c>
    </row>
    <row r="5" ht="12" customHeight="1">
      <c r="A5" s="6" t="s">
        <v>4</v>
      </c>
      <c r="B5" s="7">
        <v>123797.19</v>
      </c>
      <c r="C5" s="14">
        <f>=SUM(B5)</f>
      </c>
    </row>
    <row r="6" ht="12" customHeight="1">
      <c r="A6" s="6" t="s">
        <v>5</v>
      </c>
      <c r="B6" s="7">
        <v>108800.44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28523.95</v>
      </c>
      <c r="C8" s="14">
        <f>=SUM(B8)</f>
      </c>
    </row>
    <row r="9" ht="12" customHeight="1">
      <c r="A9" s="6" t="s">
        <v>8</v>
      </c>
      <c r="B9" s="7">
        <v>39336.14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7940.34</v>
      </c>
      <c r="C17" s="14">
        <f>=SUM(B17)</f>
      </c>
    </row>
    <row r="18" ht="12" customHeight="1">
      <c r="A18" s="6" t="s">
        <v>16</v>
      </c>
      <c r="B18" s="7">
        <v>260.81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12331.09</v>
      </c>
      <c r="C23" s="15">
        <f>=SUM(B23)</f>
      </c>
    </row>
    <row r="24" ht="12" customHeight="1">
      <c r="A24" s="6" t="s">
        <v>21</v>
      </c>
      <c r="B24" s="7">
        <v>1347.02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847.98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9-1-1</oddHeader>
    <evenHeader>&amp;CAUDITOR'S OFFICE, MADISON COUNTY
STATEMENT OF SEMI-ANNUAL APPORTIONMENT OF TAXES
MADE AT THE FIRST HALF REAL ESTATE SETTLEMENT TAX YEAR 2024, WITH THE COUNTY TREASURER FOR 9-1-1</evenHeader>
    <firstHeader>&amp;CAUDITOR'S OFFICE, MADISON COUNTY
STATEMENT OF SEMI-ANNUAL APPORTIONMENT OF TAXES
MADE AT THE FIRST HALF REAL ESTATE SETTLEMENT TAX YEAR 2024,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1529093.12</v>
      </c>
      <c r="C4" s="15">
        <f>=SUM(B4)</f>
      </c>
    </row>
    <row r="5" ht="12" customHeight="1">
      <c r="A5" s="6" t="s">
        <v>4</v>
      </c>
      <c r="B5" s="7">
        <v>252583.85</v>
      </c>
      <c r="C5" s="14">
        <f>=SUM(B5)</f>
      </c>
    </row>
    <row r="6" ht="12" customHeight="1">
      <c r="A6" s="6" t="s">
        <v>5</v>
      </c>
      <c r="B6" s="7">
        <v>195760.87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62109.84</v>
      </c>
      <c r="C8" s="14">
        <f>=SUM(B8)</f>
      </c>
    </row>
    <row r="9" ht="12" customHeight="1">
      <c r="A9" s="6" t="s">
        <v>8</v>
      </c>
      <c r="B9" s="7">
        <v>80259.49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133994.5</v>
      </c>
      <c r="C13" s="15">
        <f>=SUM(B13)</f>
      </c>
    </row>
    <row r="14" ht="12" customHeight="1">
      <c r="A14" s="6" t="s">
        <v>12</v>
      </c>
      <c r="B14" s="7">
        <v>48.6</v>
      </c>
      <c r="C14" s="14">
        <f>=SUM(B14)</f>
      </c>
    </row>
    <row r="15" ht="12" customHeight="1">
      <c r="A15" s="6" t="s">
        <v>13</v>
      </c>
      <c r="B15" s="7">
        <v>20648.68</v>
      </c>
      <c r="C15" s="14">
        <f>=SUM(B15)</f>
      </c>
    </row>
    <row r="16" ht="12" customHeight="1">
      <c r="A16" s="6" t="s">
        <v>14</v>
      </c>
      <c r="B16" s="7">
        <v>45.27</v>
      </c>
      <c r="C16" s="14">
        <f>=SUM(B16)</f>
      </c>
    </row>
    <row r="17" ht="12" customHeight="1">
      <c r="A17" s="6" t="s">
        <v>15</v>
      </c>
      <c r="B17" s="7">
        <v>17622.6</v>
      </c>
      <c r="C17" s="14">
        <f>=SUM(B17)</f>
      </c>
    </row>
    <row r="18" ht="12" customHeight="1">
      <c r="A18" s="6" t="s">
        <v>16</v>
      </c>
      <c r="B18" s="7">
        <v>567.54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29397.24</v>
      </c>
      <c r="C23" s="15">
        <f>=SUM(B23)</f>
      </c>
    </row>
    <row r="24" ht="12" customHeight="1">
      <c r="A24" s="6" t="s">
        <v>21</v>
      </c>
      <c r="B24" s="7">
        <v>2937.44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1826.96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TOLLES CAREER &amp;&amp; TECHNICAL CENTER</oddHeader>
    <evenHeader>&amp;CAUDITOR'S OFFICE, MADISON COUNTY
STATEMENT OF SEMI-ANNUAL APPORTIONMENT OF TAXES
MADE AT THE FIRST HALF REAL ESTATE SETTLEMENT TAX YEAR 2024, WITH THE COUNTY TREASURER FOR TOLLES CAREER &amp;&amp; TECHNICAL CENTER</evenHeader>
    <firstHeader>&amp;CAUDITOR'S OFFICE, MADISON COUNTY
STATEMENT OF SEMI-ANNUAL APPORTIONMENT OF TAXES
MADE AT THE FIRST HALF REAL ESTATE SETTLEMENT TAX YEAR 2024, WITH THE COUNTY TREASURER FOR TOLLES CAREER &amp;&amp;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103244.32</v>
      </c>
      <c r="C4" s="15">
        <f>=SUM(B4)</f>
      </c>
    </row>
    <row r="5" ht="12" customHeight="1">
      <c r="A5" s="6" t="s">
        <v>4</v>
      </c>
      <c r="B5" s="7">
        <v>1695.64</v>
      </c>
      <c r="C5" s="14">
        <f>=SUM(B5)</f>
      </c>
    </row>
    <row r="6" ht="12" customHeight="1">
      <c r="A6" s="6" t="s">
        <v>5</v>
      </c>
      <c r="B6" s="7">
        <v>2592.27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1458.33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8519.58</v>
      </c>
      <c r="C13" s="15">
        <f>=SUM(B13)</f>
      </c>
    </row>
    <row r="14" ht="12" customHeight="1">
      <c r="A14" s="6" t="s">
        <v>12</v>
      </c>
      <c r="B14" s="7">
        <v>-0.31</v>
      </c>
      <c r="C14" s="14">
        <f>=SUM(B14)</f>
      </c>
    </row>
    <row r="15" ht="12" customHeight="1">
      <c r="A15" s="6" t="s">
        <v>13</v>
      </c>
      <c r="B15" s="7">
        <v>1334.07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745.88</v>
      </c>
      <c r="C17" s="14">
        <f>=SUM(B17)</f>
      </c>
    </row>
    <row r="18" ht="12" customHeight="1">
      <c r="A18" s="6" t="s">
        <v>16</v>
      </c>
      <c r="B18" s="7">
        <v>12.37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1714.29</v>
      </c>
      <c r="C23" s="15">
        <f>=SUM(B23)</f>
      </c>
    </row>
    <row r="24" ht="12" customHeight="1">
      <c r="A24" s="6" t="s">
        <v>21</v>
      </c>
      <c r="B24" s="7">
        <v>72.32</v>
      </c>
      <c r="C24" s="14">
        <f>=SUM(B24)</f>
      </c>
    </row>
    <row r="25" ht="12" customHeight="1">
      <c r="A25" s="6" t="s">
        <v>22</v>
      </c>
      <c r="B25" s="7">
        <v>3.75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15.18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CANAAN TWP</oddHeader>
    <evenHeader>&amp;CAUDITOR'S OFFICE, MADISON COUNTY
STATEMENT OF SEMI-ANNUAL APPORTIONMENT OF TAXES
MADE AT THE FIRST HALF REAL ESTATE SETTLEMENT TAX YEAR 2024, WITH THE COUNTY TREASURER FOR CANAAN TWP</evenHeader>
    <firstHeader>&amp;CAUDITOR'S OFFICE, MADISON COUNTY
STATEMENT OF SEMI-ANNUAL APPORTIONMENT OF TAXES
MADE AT THE FIRST HALF REAL ESTATE SETTLEMENT TAX YEAR 2024,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107</v>
      </c>
      <c r="C2" s="3" t="s">
        <v>108</v>
      </c>
      <c r="D2" s="3" t="s">
        <v>109</v>
      </c>
      <c r="E2" s="3" t="s">
        <v>110</v>
      </c>
      <c r="F2" s="3" t="s">
        <v>111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56602.72</v>
      </c>
      <c r="C4" s="5">
        <v>9024.8</v>
      </c>
      <c r="D4" s="5">
        <v>62822.99</v>
      </c>
      <c r="E4" s="5">
        <v>37690.64</v>
      </c>
      <c r="F4" s="5">
        <v>49385.58</v>
      </c>
      <c r="G4" s="15">
        <f>=SUM(B4:F4)</f>
      </c>
    </row>
    <row r="5" ht="12" customHeight="1">
      <c r="A5" s="6" t="s">
        <v>4</v>
      </c>
      <c r="B5" s="7">
        <v>4305.29</v>
      </c>
      <c r="C5" s="7">
        <v>440.11</v>
      </c>
      <c r="D5" s="7">
        <v>7590.09</v>
      </c>
      <c r="E5" s="7">
        <v>4553.84</v>
      </c>
      <c r="F5" s="7">
        <v>5312.83</v>
      </c>
      <c r="G5" s="14">
        <f>=SUM(B5:F5)</f>
      </c>
    </row>
    <row r="6" ht="12" customHeight="1">
      <c r="A6" s="6" t="s">
        <v>5</v>
      </c>
      <c r="B6" s="7">
        <v>1116.32</v>
      </c>
      <c r="C6" s="7">
        <v>254.14</v>
      </c>
      <c r="D6" s="7">
        <v>2232.64</v>
      </c>
      <c r="E6" s="7">
        <v>1339.57</v>
      </c>
      <c r="F6" s="7">
        <v>1562.83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1065.21</v>
      </c>
      <c r="C8" s="7">
        <v>328.71</v>
      </c>
      <c r="D8" s="7">
        <v>1540.6</v>
      </c>
      <c r="E8" s="7">
        <v>924.47</v>
      </c>
      <c r="F8" s="7">
        <v>1159.12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5108.67</v>
      </c>
      <c r="C13" s="5">
        <v>702.66</v>
      </c>
      <c r="D13" s="5">
        <v>0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-3.18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905.12</v>
      </c>
      <c r="C15" s="7">
        <v>88.17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453.72</v>
      </c>
      <c r="C17" s="7">
        <v>64.5</v>
      </c>
      <c r="D17" s="7">
        <v>568.2</v>
      </c>
      <c r="E17" s="7">
        <v>341.32</v>
      </c>
      <c r="F17" s="7">
        <v>447.32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992.32</v>
      </c>
      <c r="C23" s="5">
        <v>158.04</v>
      </c>
      <c r="D23" s="5">
        <v>1166.89</v>
      </c>
      <c r="E23" s="5">
        <v>700.07</v>
      </c>
      <c r="F23" s="5">
        <v>903.16</v>
      </c>
      <c r="G23" s="15">
        <f>=SUM(B23:F23)</f>
      </c>
    </row>
    <row r="24" ht="12" customHeight="1">
      <c r="A24" s="6" t="s">
        <v>21</v>
      </c>
      <c r="B24" s="7">
        <v>53.4</v>
      </c>
      <c r="C24" s="7">
        <v>16.44</v>
      </c>
      <c r="D24" s="7">
        <v>77.04</v>
      </c>
      <c r="E24" s="7">
        <v>46.22</v>
      </c>
      <c r="F24" s="7">
        <v>57.94</v>
      </c>
      <c r="G24" s="14">
        <f>=SUM(B24:F24)</f>
      </c>
    </row>
    <row r="25" ht="12" customHeight="1">
      <c r="A25" s="6" t="s">
        <v>22</v>
      </c>
      <c r="B25" s="7">
        <v>5.72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10.52</v>
      </c>
      <c r="C31" s="7">
        <v>0</v>
      </c>
      <c r="D31" s="7">
        <v>12.81</v>
      </c>
      <c r="E31" s="7">
        <v>7.68</v>
      </c>
      <c r="F31" s="7">
        <v>10.07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DARBY TWP</oddHeader>
    <evenHeader>&amp;CAUDITOR'S OFFICE, MADISON COUNTY
STATEMENT OF SEMI-ANNUAL APPORTIONMENT OF TAXES
MADE AT THE FIRST HALF REAL ESTATE SETTLEMENT TAX YEAR 2024, WITH THE COUNTY TREASURER FOR DARBY TWP</evenHeader>
    <firstHeader>&amp;CAUDITOR'S OFFICE, MADISON COUNTY
STATEMENT OF SEMI-ANNUAL APPORTIONMENT OF TAXES
MADE AT THE FIRST HALF REAL ESTATE SETTLEMENT TAX YEAR 2024,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35954.91</v>
      </c>
      <c r="C4" s="15">
        <f>=SUM(B4)</f>
      </c>
    </row>
    <row r="5" ht="12" customHeight="1">
      <c r="A5" s="6" t="s">
        <v>4</v>
      </c>
      <c r="B5" s="7">
        <v>8423.6</v>
      </c>
      <c r="C5" s="14">
        <f>=SUM(B5)</f>
      </c>
    </row>
    <row r="6" ht="12" customHeight="1">
      <c r="A6" s="6" t="s">
        <v>5</v>
      </c>
      <c r="B6" s="7">
        <v>3066.76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2287.32</v>
      </c>
      <c r="C8" s="14">
        <f>=SUM(B8)</f>
      </c>
    </row>
    <row r="9" ht="12" customHeight="1">
      <c r="A9" s="6" t="s">
        <v>8</v>
      </c>
      <c r="B9" s="7">
        <v>358.85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3099.68</v>
      </c>
      <c r="C13" s="15">
        <f>=SUM(B13)</f>
      </c>
    </row>
    <row r="14" ht="12" customHeight="1">
      <c r="A14" s="6" t="s">
        <v>12</v>
      </c>
      <c r="B14" s="7">
        <v>-0.52</v>
      </c>
      <c r="C14" s="14">
        <f>=SUM(B14)</f>
      </c>
    </row>
    <row r="15" ht="12" customHeight="1">
      <c r="A15" s="6" t="s">
        <v>13</v>
      </c>
      <c r="B15" s="7">
        <v>350.98</v>
      </c>
      <c r="C15" s="14">
        <f>=SUM(B15)</f>
      </c>
    </row>
    <row r="16" ht="12" customHeight="1">
      <c r="A16" s="6" t="s">
        <v>14</v>
      </c>
      <c r="B16" s="7">
        <v>3.46</v>
      </c>
      <c r="C16" s="14">
        <f>=SUM(B16)</f>
      </c>
    </row>
    <row r="17" ht="12" customHeight="1">
      <c r="A17" s="6" t="s">
        <v>15</v>
      </c>
      <c r="B17" s="7">
        <v>443.45</v>
      </c>
      <c r="C17" s="14">
        <f>=SUM(B17)</f>
      </c>
    </row>
    <row r="18" ht="12" customHeight="1">
      <c r="A18" s="6" t="s">
        <v>16</v>
      </c>
      <c r="B18" s="7">
        <v>22.88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776.58</v>
      </c>
      <c r="C23" s="15">
        <f>=SUM(B23)</f>
      </c>
    </row>
    <row r="24" ht="12" customHeight="1">
      <c r="A24" s="6" t="s">
        <v>21</v>
      </c>
      <c r="B24" s="7">
        <v>113.06</v>
      </c>
      <c r="C24" s="14">
        <f>=SUM(B24)</f>
      </c>
    </row>
    <row r="25" ht="12" customHeight="1">
      <c r="A25" s="6" t="s">
        <v>22</v>
      </c>
      <c r="B25" s="7">
        <v>4.2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27.38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DEER CREEK TWP</oddHeader>
    <evenHeader>&amp;CAUDITOR'S OFFICE, MADISON COUNTY
STATEMENT OF SEMI-ANNUAL APPORTIONMENT OF TAXES
MADE AT THE FIRST HALF REAL ESTATE SETTLEMENT TAX YEAR 2024, WITH THE COUNTY TREASURER FOR DEER CREEK TWP</evenHeader>
    <firstHeader>&amp;CAUDITOR'S OFFICE, MADISON COUNTY
STATEMENT OF SEMI-ANNUAL APPORTIONMENT OF TAXES
MADE AT THE FIRST HALF REAL ESTATE SETTLEMENT TAX YEAR 2024,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112</v>
      </c>
      <c r="C2" s="3" t="s">
        <v>113</v>
      </c>
      <c r="D2" s="3" t="s">
        <v>114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62219.2</v>
      </c>
      <c r="C4" s="5">
        <v>83289.78</v>
      </c>
      <c r="D4" s="5">
        <v>8132.39</v>
      </c>
      <c r="E4" s="15">
        <f>=SUM(B4:D4)</f>
      </c>
    </row>
    <row r="5" ht="12" customHeight="1">
      <c r="A5" s="6" t="s">
        <v>4</v>
      </c>
      <c r="B5" s="7">
        <v>191.92</v>
      </c>
      <c r="C5" s="7">
        <v>390.54</v>
      </c>
      <c r="D5" s="7">
        <v>21.69</v>
      </c>
      <c r="E5" s="14">
        <f>=SUM(B5:D5)</f>
      </c>
    </row>
    <row r="6" ht="12" customHeight="1">
      <c r="A6" s="6" t="s">
        <v>5</v>
      </c>
      <c r="B6" s="7">
        <v>27376.42</v>
      </c>
      <c r="C6" s="7">
        <v>87995.6</v>
      </c>
      <c r="D6" s="7">
        <v>4888.64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1445.17</v>
      </c>
      <c r="C8" s="7">
        <v>1949.83</v>
      </c>
      <c r="D8" s="7">
        <v>210.54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5093.13</v>
      </c>
      <c r="C13" s="5">
        <v>6815.89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-7.83</v>
      </c>
      <c r="C14" s="7">
        <v>-10.48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711.58</v>
      </c>
      <c r="C15" s="7">
        <v>952.35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-0.36</v>
      </c>
      <c r="C16" s="7">
        <v>-0.49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602.86</v>
      </c>
      <c r="C17" s="7">
        <v>806.83</v>
      </c>
      <c r="D17" s="7">
        <v>88.31</v>
      </c>
      <c r="E17" s="14">
        <f>=SUM(B17:D17)</f>
      </c>
    </row>
    <row r="18" ht="12" customHeight="1">
      <c r="A18" s="6" t="s">
        <v>16</v>
      </c>
      <c r="B18" s="7">
        <v>11.24</v>
      </c>
      <c r="C18" s="7">
        <v>15.04</v>
      </c>
      <c r="D18" s="7">
        <v>1.64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1034.47</v>
      </c>
      <c r="C23" s="5">
        <v>1443.57</v>
      </c>
      <c r="D23" s="5">
        <v>136.94</v>
      </c>
      <c r="E23" s="15">
        <f>=SUM(B23:D23)</f>
      </c>
    </row>
    <row r="24" ht="12" customHeight="1">
      <c r="A24" s="6" t="s">
        <v>21</v>
      </c>
      <c r="B24" s="7">
        <v>72.1</v>
      </c>
      <c r="C24" s="7">
        <v>97.3</v>
      </c>
      <c r="D24" s="7">
        <v>10.46</v>
      </c>
      <c r="E24" s="14">
        <f>=SUM(B24:D24)</f>
      </c>
    </row>
    <row r="25" ht="12" customHeight="1">
      <c r="A25" s="6" t="s">
        <v>22</v>
      </c>
      <c r="B25" s="7">
        <v>3.63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89.16</v>
      </c>
      <c r="C31" s="7">
        <v>119.32</v>
      </c>
      <c r="D31" s="7">
        <v>13.02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FAIRFIELD TWP</oddHeader>
    <evenHeader>&amp;CAUDITOR'S OFFICE, MADISON COUNTY
STATEMENT OF SEMI-ANNUAL APPORTIONMENT OF TAXES
MADE AT THE FIRST HALF REAL ESTATE SETTLEMENT TAX YEAR 2024, WITH THE COUNTY TREASURER FOR FAIRFIELD TWP</evenHeader>
    <firstHeader>&amp;CAUDITOR'S OFFICE, MADISON COUNTY
STATEMENT OF SEMI-ANNUAL APPORTIONMENT OF TAXES
MADE AT THE FIRST HALF REAL ESTATE SETTLEMENT TAX YEAR 2024,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107</v>
      </c>
      <c r="C2" s="3" t="s">
        <v>115</v>
      </c>
      <c r="D2" s="3" t="s">
        <v>116</v>
      </c>
      <c r="E2" s="3" t="s">
        <v>117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67102.27</v>
      </c>
      <c r="C4" s="5">
        <v>82927.67</v>
      </c>
      <c r="D4" s="5">
        <v>840805.52</v>
      </c>
      <c r="E4" s="5">
        <v>353203.11</v>
      </c>
      <c r="F4" s="15">
        <f>=SUM(B4:E4)</f>
      </c>
    </row>
    <row r="5" ht="12" customHeight="1">
      <c r="A5" s="6" t="s">
        <v>4</v>
      </c>
      <c r="B5" s="7">
        <v>39369.36</v>
      </c>
      <c r="C5" s="7">
        <v>7132.22</v>
      </c>
      <c r="D5" s="7">
        <v>717001.31</v>
      </c>
      <c r="E5" s="7">
        <v>243038.63</v>
      </c>
      <c r="F5" s="14">
        <f>=SUM(B5:E5)</f>
      </c>
    </row>
    <row r="6" ht="12" customHeight="1">
      <c r="A6" s="6" t="s">
        <v>5</v>
      </c>
      <c r="B6" s="7">
        <v>7552.8</v>
      </c>
      <c r="C6" s="7">
        <v>6695.86</v>
      </c>
      <c r="D6" s="7">
        <v>166160.92</v>
      </c>
      <c r="E6" s="7">
        <v>52869.39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4108.68</v>
      </c>
      <c r="C8" s="7">
        <v>3341.38</v>
      </c>
      <c r="D8" s="7">
        <v>62971.61</v>
      </c>
      <c r="E8" s="7">
        <v>25109.33</v>
      </c>
      <c r="F8" s="14">
        <f>=SUM(B8:E8)</f>
      </c>
    </row>
    <row r="9" ht="12" customHeight="1">
      <c r="A9" s="6" t="s">
        <v>8</v>
      </c>
      <c r="B9" s="7">
        <v>20970.77</v>
      </c>
      <c r="C9" s="7">
        <v>0</v>
      </c>
      <c r="D9" s="7">
        <v>381925.61</v>
      </c>
      <c r="E9" s="7">
        <v>129459.47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6031.39</v>
      </c>
      <c r="C13" s="5">
        <v>7335.78</v>
      </c>
      <c r="D13" s="5">
        <v>75535.06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-12.54</v>
      </c>
      <c r="C14" s="7">
        <v>-20.25</v>
      </c>
      <c r="D14" s="7">
        <v>-157.26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1093.88</v>
      </c>
      <c r="C15" s="7">
        <v>1328.7</v>
      </c>
      <c r="D15" s="7">
        <v>13701.73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0.11</v>
      </c>
      <c r="C16" s="7">
        <v>2.14</v>
      </c>
      <c r="D16" s="7">
        <v>1.47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1044.71</v>
      </c>
      <c r="C17" s="7">
        <v>797.94</v>
      </c>
      <c r="D17" s="7">
        <v>13119.45</v>
      </c>
      <c r="E17" s="7">
        <v>6214.49</v>
      </c>
      <c r="F17" s="14">
        <f>=SUM(B17:E17)</f>
      </c>
    </row>
    <row r="18" ht="12" customHeight="1">
      <c r="A18" s="6" t="s">
        <v>16</v>
      </c>
      <c r="B18" s="7">
        <v>53.77</v>
      </c>
      <c r="C18" s="7">
        <v>41.28</v>
      </c>
      <c r="D18" s="7">
        <v>673</v>
      </c>
      <c r="E18" s="7">
        <v>318.92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1528.26</v>
      </c>
      <c r="C23" s="5">
        <v>1574.43</v>
      </c>
      <c r="D23" s="5">
        <v>22099.45</v>
      </c>
      <c r="E23" s="5">
        <v>8568.54</v>
      </c>
      <c r="F23" s="15">
        <f>=SUM(B23:E23)</f>
      </c>
    </row>
    <row r="24" ht="12" customHeight="1">
      <c r="A24" s="6" t="s">
        <v>21</v>
      </c>
      <c r="B24" s="7">
        <v>165.88</v>
      </c>
      <c r="C24" s="7">
        <v>165.88</v>
      </c>
      <c r="D24" s="7">
        <v>2439.7</v>
      </c>
      <c r="E24" s="7">
        <v>1007.98</v>
      </c>
      <c r="F24" s="14">
        <f>=SUM(B24:E24)</f>
      </c>
    </row>
    <row r="25" ht="12" customHeight="1">
      <c r="A25" s="6" t="s">
        <v>22</v>
      </c>
      <c r="B25" s="7">
        <v>6.8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299.66</v>
      </c>
      <c r="C31" s="7">
        <v>216.14</v>
      </c>
      <c r="D31" s="7">
        <v>4677.62</v>
      </c>
      <c r="E31" s="7">
        <v>1814.3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JEFFERSON TWP</oddHeader>
    <evenHeader>&amp;CAUDITOR'S OFFICE, MADISON COUNTY
STATEMENT OF SEMI-ANNUAL APPORTIONMENT OF TAXES
MADE AT THE FIRST HALF REAL ESTATE SETTLEMENT TAX YEAR 2024, WITH THE COUNTY TREASURER FOR JEFFERSON TWP</evenHeader>
    <firstHeader>&amp;CAUDITOR'S OFFICE, MADISON COUNTY
STATEMENT OF SEMI-ANNUAL APPORTIONMENT OF TAXES
MADE AT THE FIRST HALF REAL ESTATE SETTLEMENT TAX YEAR 2024,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46287.58</v>
      </c>
      <c r="C4" s="15">
        <f>=SUM(B4)</f>
      </c>
    </row>
    <row r="5" ht="12" customHeight="1">
      <c r="A5" s="6" t="s">
        <v>4</v>
      </c>
      <c r="B5" s="7">
        <v>499.25</v>
      </c>
      <c r="C5" s="14">
        <f>=SUM(B5)</f>
      </c>
    </row>
    <row r="6" ht="12" customHeight="1">
      <c r="A6" s="6" t="s">
        <v>5</v>
      </c>
      <c r="B6" s="7">
        <v>1297.23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1326.13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3952.89</v>
      </c>
      <c r="C13" s="15">
        <f>=SUM(B13)</f>
      </c>
    </row>
    <row r="14" ht="12" customHeight="1">
      <c r="A14" s="6" t="s">
        <v>12</v>
      </c>
      <c r="B14" s="7">
        <v>-0.45</v>
      </c>
      <c r="C14" s="14">
        <f>=SUM(B14)</f>
      </c>
    </row>
    <row r="15" ht="12" customHeight="1">
      <c r="A15" s="6" t="s">
        <v>13</v>
      </c>
      <c r="B15" s="7">
        <v>577.94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327.93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777.16</v>
      </c>
      <c r="C23" s="15">
        <f>=SUM(B23)</f>
      </c>
    </row>
    <row r="24" ht="12" customHeight="1">
      <c r="A24" s="6" t="s">
        <v>21</v>
      </c>
      <c r="B24" s="7">
        <v>66.32</v>
      </c>
      <c r="C24" s="14">
        <f>=SUM(B24)</f>
      </c>
    </row>
    <row r="25" ht="12" customHeight="1">
      <c r="A25" s="6" t="s">
        <v>22</v>
      </c>
      <c r="B25" s="7">
        <v>2.23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4.03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MONROE TWP</oddHeader>
    <evenHeader>&amp;CAUDITOR'S OFFICE, MADISON COUNTY
STATEMENT OF SEMI-ANNUAL APPORTIONMENT OF TAXES
MADE AT THE FIRST HALF REAL ESTATE SETTLEMENT TAX YEAR 2024, WITH THE COUNTY TREASURER FOR MONROE TWP</evenHeader>
    <firstHeader>&amp;CAUDITOR'S OFFICE, MADISON COUNTY
STATEMENT OF SEMI-ANNUAL APPORTIONMENT OF TAXES
MADE AT THE FIRST HALF REAL ESTATE SETTLEMENT TAX YEAR 2024,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30851</v>
      </c>
      <c r="C4" s="15">
        <f>=SUM(B4)</f>
      </c>
    </row>
    <row r="5" ht="12" customHeight="1">
      <c r="A5" s="6" t="s">
        <v>4</v>
      </c>
      <c r="B5" s="7">
        <v>390.98</v>
      </c>
      <c r="C5" s="14">
        <f>=SUM(B5)</f>
      </c>
    </row>
    <row r="6" ht="12" customHeight="1">
      <c r="A6" s="6" t="s">
        <v>5</v>
      </c>
      <c r="B6" s="7">
        <v>16306.58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845.97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2581.28</v>
      </c>
      <c r="C13" s="15">
        <f>=SUM(B13)</f>
      </c>
    </row>
    <row r="14" ht="12" customHeight="1">
      <c r="A14" s="6" t="s">
        <v>12</v>
      </c>
      <c r="B14" s="7">
        <v>-3.14</v>
      </c>
      <c r="C14" s="14">
        <f>=SUM(B14)</f>
      </c>
    </row>
    <row r="15" ht="12" customHeight="1">
      <c r="A15" s="6" t="s">
        <v>13</v>
      </c>
      <c r="B15" s="7">
        <v>282.51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186.9</v>
      </c>
      <c r="C17" s="14">
        <f>=SUM(B17)</f>
      </c>
    </row>
    <row r="18" ht="12" customHeight="1">
      <c r="A18" s="6" t="s">
        <v>16</v>
      </c>
      <c r="B18" s="7">
        <v>22.46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553.74</v>
      </c>
      <c r="C23" s="15">
        <f>=SUM(B23)</f>
      </c>
    </row>
    <row r="24" ht="12" customHeight="1">
      <c r="A24" s="6" t="s">
        <v>21</v>
      </c>
      <c r="B24" s="7">
        <v>41.32</v>
      </c>
      <c r="C24" s="14">
        <f>=SUM(B24)</f>
      </c>
    </row>
    <row r="25" ht="12" customHeight="1">
      <c r="A25" s="6" t="s">
        <v>22</v>
      </c>
      <c r="B25" s="7">
        <v>2.53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50.71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OAK RUN TWP</oddHeader>
    <evenHeader>&amp;CAUDITOR'S OFFICE, MADISON COUNTY
STATEMENT OF SEMI-ANNUAL APPORTIONMENT OF TAXES
MADE AT THE FIRST HALF REAL ESTATE SETTLEMENT TAX YEAR 2024, WITH THE COUNTY TREASURER FOR OAK RUN TWP</evenHeader>
    <firstHeader>&amp;CAUDITOR'S OFFICE, MADISON COUNTY
STATEMENT OF SEMI-ANNUAL APPORTIONMENT OF TAXES
MADE AT THE FIRST HALF REAL ESTATE SETTLEMENT TAX YEAR 2024,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112</v>
      </c>
      <c r="C2" s="3" t="s">
        <v>118</v>
      </c>
      <c r="D2" s="3" t="s">
        <v>119</v>
      </c>
      <c r="E2" s="3" t="s">
        <v>120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38133.19</v>
      </c>
      <c r="C4" s="5">
        <v>13211.37</v>
      </c>
      <c r="D4" s="5">
        <v>4739.21</v>
      </c>
      <c r="E4" s="5">
        <v>20151.47</v>
      </c>
      <c r="F4" s="15">
        <f>=SUM(B4:E4)</f>
      </c>
    </row>
    <row r="5" ht="12" customHeight="1">
      <c r="A5" s="6" t="s">
        <v>4</v>
      </c>
      <c r="B5" s="7">
        <v>349.55</v>
      </c>
      <c r="C5" s="7">
        <v>211.77</v>
      </c>
      <c r="D5" s="7">
        <v>56.47</v>
      </c>
      <c r="E5" s="7">
        <v>155.3</v>
      </c>
      <c r="F5" s="14">
        <f>=SUM(B5:E5)</f>
      </c>
    </row>
    <row r="6" ht="12" customHeight="1">
      <c r="A6" s="6" t="s">
        <v>5</v>
      </c>
      <c r="B6" s="7">
        <v>2482.08</v>
      </c>
      <c r="C6" s="7">
        <v>2659.38</v>
      </c>
      <c r="D6" s="7">
        <v>709.17</v>
      </c>
      <c r="E6" s="7">
        <v>1950.2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1218.97</v>
      </c>
      <c r="C8" s="7">
        <v>422.37</v>
      </c>
      <c r="D8" s="7">
        <v>151.48</v>
      </c>
      <c r="E8" s="7">
        <v>710.55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3030.36</v>
      </c>
      <c r="C13" s="5">
        <v>1049.85</v>
      </c>
      <c r="D13" s="5">
        <v>376.57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-1.34</v>
      </c>
      <c r="C14" s="7">
        <v>-0.46</v>
      </c>
      <c r="D14" s="7">
        <v>-0.17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210.82</v>
      </c>
      <c r="C15" s="7">
        <v>73.02</v>
      </c>
      <c r="D15" s="7">
        <v>26.17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246</v>
      </c>
      <c r="C17" s="7">
        <v>85.28</v>
      </c>
      <c r="D17" s="7">
        <v>30.75</v>
      </c>
      <c r="E17" s="7">
        <v>145.14</v>
      </c>
      <c r="F17" s="14">
        <f>=SUM(B17:E17)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663.51</v>
      </c>
      <c r="C23" s="5">
        <v>259.62</v>
      </c>
      <c r="D23" s="5">
        <v>88.97</v>
      </c>
      <c r="E23" s="5">
        <v>361.25</v>
      </c>
      <c r="F23" s="15">
        <f>=SUM(B23:E23)</f>
      </c>
    </row>
    <row r="24" ht="12" customHeight="1">
      <c r="A24" s="6" t="s">
        <v>21</v>
      </c>
      <c r="B24" s="7">
        <v>61.02</v>
      </c>
      <c r="C24" s="7">
        <v>21.14</v>
      </c>
      <c r="D24" s="7">
        <v>7.58</v>
      </c>
      <c r="E24" s="7">
        <v>35.54</v>
      </c>
      <c r="F24" s="14">
        <f>=SUM(B24:E24)</f>
      </c>
    </row>
    <row r="25" ht="12" customHeight="1">
      <c r="A25" s="6" t="s">
        <v>22</v>
      </c>
      <c r="B25" s="7">
        <v>1.37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12.09</v>
      </c>
      <c r="C31" s="7">
        <v>4.19</v>
      </c>
      <c r="D31" s="7">
        <v>1.5</v>
      </c>
      <c r="E31" s="7">
        <v>6.94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PAINT TWP</oddHeader>
    <evenHeader>&amp;CAUDITOR'S OFFICE, MADISON COUNTY
STATEMENT OF SEMI-ANNUAL APPORTIONMENT OF TAXES
MADE AT THE FIRST HALF REAL ESTATE SETTLEMENT TAX YEAR 2024, WITH THE COUNTY TREASURER FOR PAINT TWP</evenHeader>
    <firstHeader>&amp;CAUDITOR'S OFFICE, MADISON COUNTY
STATEMENT OF SEMI-ANNUAL APPORTIONMENT OF TAXES
MADE AT THE FIRST HALF REAL ESTATE SETTLEMENT TAX YEAR 2024,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121</v>
      </c>
      <c r="C2" s="3" t="s">
        <v>122</v>
      </c>
      <c r="D2" s="3" t="s">
        <v>123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30498.95</v>
      </c>
      <c r="C4" s="5">
        <v>16234.56</v>
      </c>
      <c r="D4" s="5">
        <v>3095</v>
      </c>
      <c r="E4" s="15">
        <f>=SUM(B4:D4)</f>
      </c>
    </row>
    <row r="5" ht="12" customHeight="1">
      <c r="A5" s="6" t="s">
        <v>4</v>
      </c>
      <c r="B5" s="7">
        <v>77.32</v>
      </c>
      <c r="C5" s="7">
        <v>110.61</v>
      </c>
      <c r="D5" s="7">
        <v>10.96</v>
      </c>
      <c r="E5" s="14">
        <f>=SUM(B5:D5)</f>
      </c>
    </row>
    <row r="6" ht="12" customHeight="1">
      <c r="A6" s="6" t="s">
        <v>5</v>
      </c>
      <c r="B6" s="7">
        <v>37040.79</v>
      </c>
      <c r="C6" s="7">
        <v>66673.43</v>
      </c>
      <c r="D6" s="7">
        <v>5556.15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482.8</v>
      </c>
      <c r="C8" s="7">
        <v>256.99</v>
      </c>
      <c r="D8" s="7">
        <v>53.61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2447.27</v>
      </c>
      <c r="C13" s="5">
        <v>1302.71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174.95</v>
      </c>
      <c r="C15" s="7">
        <v>93.12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102.9</v>
      </c>
      <c r="C17" s="7">
        <v>54.75</v>
      </c>
      <c r="D17" s="7">
        <v>11.7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504.1</v>
      </c>
      <c r="C23" s="5">
        <v>289.14</v>
      </c>
      <c r="D23" s="5">
        <v>52.02</v>
      </c>
      <c r="E23" s="15">
        <f>=SUM(B23:D23)</f>
      </c>
    </row>
    <row r="24" ht="12" customHeight="1">
      <c r="A24" s="6" t="s">
        <v>21</v>
      </c>
      <c r="B24" s="7">
        <v>24.14</v>
      </c>
      <c r="C24" s="7">
        <v>12.86</v>
      </c>
      <c r="D24" s="7">
        <v>2.68</v>
      </c>
      <c r="E24" s="14">
        <f>=SUM(B24:D24)</f>
      </c>
    </row>
    <row r="25" ht="12" customHeight="1">
      <c r="A25" s="6" t="s">
        <v>22</v>
      </c>
      <c r="B25" s="7">
        <v>0.25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PIKE TWP</oddHeader>
    <evenHeader>&amp;CAUDITOR'S OFFICE, MADISON COUNTY
STATEMENT OF SEMI-ANNUAL APPORTIONMENT OF TAXES
MADE AT THE FIRST HALF REAL ESTATE SETTLEMENT TAX YEAR 2024, WITH THE COUNTY TREASURER FOR PIKE TWP</evenHeader>
    <firstHeader>&amp;CAUDITOR'S OFFICE, MADISON COUNTY
STATEMENT OF SEMI-ANNUAL APPORTIONMENT OF TAXES
MADE AT THE FIRST HALF REAL ESTATE SETTLEMENT TAX YEAR 2024,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330886.09</v>
      </c>
      <c r="C4" s="5">
        <v>92107.48</v>
      </c>
      <c r="D4" s="15">
        <f>=SUM(B4:C4)</f>
      </c>
    </row>
    <row r="5" ht="12" customHeight="1">
      <c r="A5" s="6" t="s">
        <v>4</v>
      </c>
      <c r="B5" s="7">
        <v>119251.32</v>
      </c>
      <c r="C5" s="7">
        <v>18629.44</v>
      </c>
      <c r="D5" s="14">
        <f>=SUM(B5:C5)</f>
      </c>
    </row>
    <row r="6" ht="12" customHeight="1">
      <c r="A6" s="6" t="s">
        <v>5</v>
      </c>
      <c r="B6" s="7">
        <v>108800.44</v>
      </c>
      <c r="C6" s="7">
        <v>16319.96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17758.47</v>
      </c>
      <c r="C8" s="7">
        <v>4289.96</v>
      </c>
      <c r="D8" s="14">
        <f>=SUM(B8:C8)</f>
      </c>
    </row>
    <row r="9" ht="12" customHeight="1">
      <c r="A9" s="6" t="s">
        <v>8</v>
      </c>
      <c r="B9" s="7">
        <v>37891.67</v>
      </c>
      <c r="C9" s="7">
        <v>5919.48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28963.89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10.44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4452.3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9.72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3815.69</v>
      </c>
      <c r="C17" s="7">
        <v>1193.35</v>
      </c>
      <c r="D17" s="14">
        <f>=SUM(B17:C17)</f>
      </c>
    </row>
    <row r="18" ht="12" customHeight="1">
      <c r="A18" s="6" t="s">
        <v>16</v>
      </c>
      <c r="B18" s="7">
        <v>125.06</v>
      </c>
      <c r="C18" s="7">
        <v>39.14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7685.86</v>
      </c>
      <c r="C23" s="5">
        <v>1854.45</v>
      </c>
      <c r="D23" s="15">
        <f>=SUM(B23:C23)</f>
      </c>
    </row>
    <row r="24" ht="12" customHeight="1">
      <c r="A24" s="6" t="s">
        <v>21</v>
      </c>
      <c r="B24" s="7">
        <v>816.9</v>
      </c>
      <c r="C24" s="7">
        <v>202.66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551.42</v>
      </c>
      <c r="C31" s="7">
        <v>127.51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HEALTH SERVICES</oddHeader>
    <evenHeader>&amp;CAUDITOR'S OFFICE, MADISON COUNTY
STATEMENT OF SEMI-ANNUAL APPORTIONMENT OF TAXES
MADE AT THE FIRST HALF REAL ESTATE SETTLEMENT TAX YEAR 2024, WITH THE COUNTY TREASURER FOR HEALTH SERVICES</evenHeader>
    <firstHeader>&amp;CAUDITOR'S OFFICE, MADISON COUNTY
STATEMENT OF SEMI-ANNUAL APPORTIONMENT OF TAXES
MADE AT THE FIRST HALF REAL ESTATE SETTLEMENT TAX YEAR 2024,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124</v>
      </c>
      <c r="C2" s="3" t="s">
        <v>125</v>
      </c>
      <c r="D2" s="3" t="s">
        <v>126</v>
      </c>
      <c r="E2" s="3" t="s">
        <v>127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21673.58</v>
      </c>
      <c r="C4" s="5">
        <v>3332.19</v>
      </c>
      <c r="D4" s="5">
        <v>14993.37</v>
      </c>
      <c r="E4" s="5">
        <v>4021.44</v>
      </c>
      <c r="F4" s="15">
        <f>=SUM(B4:E4)</f>
      </c>
    </row>
    <row r="5" ht="12" customHeight="1">
      <c r="A5" s="6" t="s">
        <v>4</v>
      </c>
      <c r="B5" s="7">
        <v>2110.9</v>
      </c>
      <c r="C5" s="7">
        <v>110.63</v>
      </c>
      <c r="D5" s="7">
        <v>1961.46</v>
      </c>
      <c r="E5" s="7">
        <v>490.53</v>
      </c>
      <c r="F5" s="14">
        <f>=SUM(B5:E5)</f>
      </c>
    </row>
    <row r="6" ht="12" customHeight="1">
      <c r="A6" s="6" t="s">
        <v>5</v>
      </c>
      <c r="B6" s="7">
        <v>2398.53</v>
      </c>
      <c r="C6" s="7">
        <v>498.52</v>
      </c>
      <c r="D6" s="7">
        <v>2398.53</v>
      </c>
      <c r="E6" s="7">
        <v>599.67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1737.12</v>
      </c>
      <c r="C8" s="7">
        <v>131.33</v>
      </c>
      <c r="D8" s="7">
        <v>1411.55</v>
      </c>
      <c r="E8" s="7">
        <v>368.27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1902.08</v>
      </c>
      <c r="C13" s="5">
        <v>281.18</v>
      </c>
      <c r="D13" s="5">
        <v>0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30.08</v>
      </c>
      <c r="C14" s="7">
        <v>-0.63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273.98</v>
      </c>
      <c r="C15" s="7">
        <v>36.56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8.55</v>
      </c>
      <c r="C16" s="7">
        <v>0.12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279.85</v>
      </c>
      <c r="C17" s="7">
        <v>35.31</v>
      </c>
      <c r="D17" s="7">
        <v>218.66</v>
      </c>
      <c r="E17" s="7">
        <v>58.68</v>
      </c>
      <c r="F17" s="14">
        <f>=SUM(B17:E17)</f>
      </c>
    </row>
    <row r="18" ht="12" customHeight="1">
      <c r="A18" s="6" t="s">
        <v>16</v>
      </c>
      <c r="B18" s="7">
        <v>9.01</v>
      </c>
      <c r="C18" s="7">
        <v>1.5</v>
      </c>
      <c r="D18" s="7">
        <v>7.02</v>
      </c>
      <c r="E18" s="7">
        <v>1.89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439.01</v>
      </c>
      <c r="C23" s="5">
        <v>64</v>
      </c>
      <c r="D23" s="5">
        <v>326.46</v>
      </c>
      <c r="E23" s="5">
        <v>86.12</v>
      </c>
      <c r="F23" s="15">
        <f>=SUM(B23:E23)</f>
      </c>
    </row>
    <row r="24" ht="12" customHeight="1">
      <c r="A24" s="6" t="s">
        <v>21</v>
      </c>
      <c r="B24" s="7">
        <v>84.48</v>
      </c>
      <c r="C24" s="7">
        <v>6.5</v>
      </c>
      <c r="D24" s="7">
        <v>70.26</v>
      </c>
      <c r="E24" s="7">
        <v>18.28</v>
      </c>
      <c r="F24" s="14">
        <f>=SUM(B24:E24)</f>
      </c>
    </row>
    <row r="25" ht="12" customHeight="1">
      <c r="A25" s="6" t="s">
        <v>22</v>
      </c>
      <c r="B25" s="7">
        <v>1.59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17.86</v>
      </c>
      <c r="C31" s="7">
        <v>3.71</v>
      </c>
      <c r="D31" s="7">
        <v>13.9</v>
      </c>
      <c r="E31" s="7">
        <v>3.73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PLEASANT TWP</oddHeader>
    <evenHeader>&amp;CAUDITOR'S OFFICE, MADISON COUNTY
STATEMENT OF SEMI-ANNUAL APPORTIONMENT OF TAXES
MADE AT THE FIRST HALF REAL ESTATE SETTLEMENT TAX YEAR 2024, WITH THE COUNTY TREASURER FOR PLEASANT TWP</evenHeader>
    <firstHeader>&amp;CAUDITOR'S OFFICE, MADISON COUNTY
STATEMENT OF SEMI-ANNUAL APPORTIONMENT OF TAXES
MADE AT THE FIRST HALF REAL ESTATE SETTLEMENT TAX YEAR 2024,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111</v>
      </c>
      <c r="I2" s="3" t="s">
        <v>134</v>
      </c>
      <c r="J2" s="3" t="s">
        <v>135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34077.23</v>
      </c>
      <c r="C4" s="5">
        <v>17576.16</v>
      </c>
      <c r="D4" s="5">
        <v>12942.36</v>
      </c>
      <c r="E4" s="5">
        <v>11280.67</v>
      </c>
      <c r="F4" s="5">
        <v>22718.28</v>
      </c>
      <c r="G4" s="5">
        <v>6335.35</v>
      </c>
      <c r="H4" s="5">
        <v>18180.36</v>
      </c>
      <c r="I4" s="5">
        <v>12986.86</v>
      </c>
      <c r="J4" s="5">
        <v>23194.55</v>
      </c>
      <c r="K4" s="15">
        <f>=SUM(B4:J4)</f>
      </c>
    </row>
    <row r="5" ht="12" customHeight="1">
      <c r="A5" s="6" t="s">
        <v>4</v>
      </c>
      <c r="B5" s="7">
        <v>464.53</v>
      </c>
      <c r="C5" s="7">
        <v>180.41</v>
      </c>
      <c r="D5" s="7">
        <v>646.86</v>
      </c>
      <c r="E5" s="7">
        <v>456.6</v>
      </c>
      <c r="F5" s="7">
        <v>309.71</v>
      </c>
      <c r="G5" s="7">
        <v>147.34</v>
      </c>
      <c r="H5" s="7">
        <v>343.77</v>
      </c>
      <c r="I5" s="7">
        <v>245.58</v>
      </c>
      <c r="J5" s="7">
        <v>309.71</v>
      </c>
      <c r="K5" s="14">
        <f>=SUM(B5:J5)</f>
      </c>
    </row>
    <row r="6" ht="12" customHeight="1">
      <c r="A6" s="6" t="s">
        <v>5</v>
      </c>
      <c r="B6" s="7">
        <v>5685.13</v>
      </c>
      <c r="C6" s="7">
        <v>3116.58</v>
      </c>
      <c r="D6" s="7">
        <v>10738.6</v>
      </c>
      <c r="E6" s="7">
        <v>7580.19</v>
      </c>
      <c r="F6" s="7">
        <v>3790.09</v>
      </c>
      <c r="G6" s="7">
        <v>1895.05</v>
      </c>
      <c r="H6" s="7">
        <v>4421.78</v>
      </c>
      <c r="I6" s="7">
        <v>3158.43</v>
      </c>
      <c r="J6" s="7">
        <v>3790.09</v>
      </c>
      <c r="K6" s="16">
        <f>=SUM(B6:J6)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14">
        <f>=SUM(B7:J7)</f>
      </c>
    </row>
    <row r="8" ht="12" customHeight="1">
      <c r="A8" s="6" t="s">
        <v>7</v>
      </c>
      <c r="B8" s="7">
        <v>1351.41</v>
      </c>
      <c r="C8" s="7">
        <v>626.71</v>
      </c>
      <c r="D8" s="7">
        <v>593.69</v>
      </c>
      <c r="E8" s="7">
        <v>499.94</v>
      </c>
      <c r="F8" s="7">
        <v>901</v>
      </c>
      <c r="G8" s="7">
        <v>283.54</v>
      </c>
      <c r="H8" s="7">
        <v>802.06</v>
      </c>
      <c r="I8" s="7">
        <v>572.91</v>
      </c>
      <c r="J8" s="7">
        <v>1003.41</v>
      </c>
      <c r="K8" s="14">
        <f>=SUM(B8:J8)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4">
        <f>=SUM(B9:J9)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17">
        <f>=SUM(B10:J10)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2791.4</v>
      </c>
      <c r="C13" s="5">
        <v>1423.1</v>
      </c>
      <c r="D13" s="5">
        <v>1060.11</v>
      </c>
      <c r="E13" s="5">
        <v>923.98</v>
      </c>
      <c r="F13" s="5">
        <v>1860.83</v>
      </c>
      <c r="G13" s="5">
        <v>0</v>
      </c>
      <c r="H13" s="5">
        <v>0</v>
      </c>
      <c r="I13" s="5">
        <v>0</v>
      </c>
      <c r="J13" s="5">
        <v>0</v>
      </c>
      <c r="K13" s="15">
        <f>=SUM(B13:J13)</f>
      </c>
    </row>
    <row r="14" ht="12" customHeight="1">
      <c r="A14" s="6" t="s">
        <v>12</v>
      </c>
      <c r="B14" s="7">
        <v>-0.38</v>
      </c>
      <c r="C14" s="7">
        <v>-0.21</v>
      </c>
      <c r="D14" s="7">
        <v>-0.14</v>
      </c>
      <c r="E14" s="7">
        <v>-0.12</v>
      </c>
      <c r="F14" s="7">
        <v>-0.25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214.52</v>
      </c>
      <c r="C15" s="7">
        <v>101.44</v>
      </c>
      <c r="D15" s="7">
        <v>81.39</v>
      </c>
      <c r="E15" s="7">
        <v>70.95</v>
      </c>
      <c r="F15" s="7">
        <v>143.05</v>
      </c>
      <c r="G15" s="7">
        <v>0</v>
      </c>
      <c r="H15" s="7">
        <v>0</v>
      </c>
      <c r="I15" s="7">
        <v>0</v>
      </c>
      <c r="J15" s="7">
        <v>0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4">
        <f>=SUM(B16:J16)</f>
      </c>
    </row>
    <row r="17" ht="12" customHeight="1">
      <c r="A17" s="6" t="s">
        <v>15</v>
      </c>
      <c r="B17" s="7">
        <v>244.08</v>
      </c>
      <c r="C17" s="7">
        <v>96.32</v>
      </c>
      <c r="D17" s="7">
        <v>92.93</v>
      </c>
      <c r="E17" s="7">
        <v>80.92</v>
      </c>
      <c r="F17" s="7">
        <v>162.53</v>
      </c>
      <c r="G17" s="7">
        <v>50.62</v>
      </c>
      <c r="H17" s="7">
        <v>145.46</v>
      </c>
      <c r="I17" s="7">
        <v>104.31</v>
      </c>
      <c r="J17" s="7">
        <v>185.92</v>
      </c>
      <c r="K17" s="14">
        <f>=SUM(B17:J17)</f>
      </c>
    </row>
    <row r="18" ht="12" customHeight="1">
      <c r="A18" s="6" t="s">
        <v>16</v>
      </c>
      <c r="B18" s="7">
        <v>6.67</v>
      </c>
      <c r="C18" s="7">
        <v>3.7</v>
      </c>
      <c r="D18" s="7">
        <v>2.53</v>
      </c>
      <c r="E18" s="7">
        <v>2.21</v>
      </c>
      <c r="F18" s="7">
        <v>4.45</v>
      </c>
      <c r="G18" s="7">
        <v>1.39</v>
      </c>
      <c r="H18" s="7">
        <v>3.98</v>
      </c>
      <c r="I18" s="7">
        <v>2.84</v>
      </c>
      <c r="J18" s="7">
        <v>5.08</v>
      </c>
      <c r="K18" s="16">
        <f>=SUM(B18:J18)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17">
        <f>=SUM(B19:J19)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17">
        <f>=SUM(B20:J20)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653.99</v>
      </c>
      <c r="C23" s="5">
        <v>338.17</v>
      </c>
      <c r="D23" s="5">
        <v>392.01</v>
      </c>
      <c r="E23" s="5">
        <v>311.71</v>
      </c>
      <c r="F23" s="5">
        <v>436.01</v>
      </c>
      <c r="G23" s="5">
        <v>136.22</v>
      </c>
      <c r="H23" s="5">
        <v>373.54</v>
      </c>
      <c r="I23" s="5">
        <v>266.82</v>
      </c>
      <c r="J23" s="5">
        <v>445.1</v>
      </c>
      <c r="K23" s="15">
        <f>=SUM(B23:J23)</f>
      </c>
    </row>
    <row r="24" ht="12" customHeight="1">
      <c r="A24" s="6" t="s">
        <v>21</v>
      </c>
      <c r="B24" s="7">
        <v>67.26</v>
      </c>
      <c r="C24" s="7">
        <v>31.16</v>
      </c>
      <c r="D24" s="7">
        <v>29.58</v>
      </c>
      <c r="E24" s="7">
        <v>24.92</v>
      </c>
      <c r="F24" s="7">
        <v>44.82</v>
      </c>
      <c r="G24" s="7">
        <v>14.08</v>
      </c>
      <c r="H24" s="7">
        <v>39.92</v>
      </c>
      <c r="I24" s="7">
        <v>28.48</v>
      </c>
      <c r="J24" s="7">
        <v>49.94</v>
      </c>
      <c r="K24" s="14">
        <f>=SUM(B24:J24)</f>
      </c>
    </row>
    <row r="25" ht="12" customHeight="1">
      <c r="A25" s="6" t="s">
        <v>22</v>
      </c>
      <c r="B25" s="7">
        <v>1.74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14">
        <f>=SUM(B26:J26)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4">
        <f>=SUM(B27:J27)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17">
        <f>=SUM(B28:J28)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17">
        <f>=SUM(B30:J30)</f>
      </c>
    </row>
    <row r="31" ht="12" customHeight="1">
      <c r="A31" s="6" t="s">
        <v>27</v>
      </c>
      <c r="B31" s="7">
        <v>9.71</v>
      </c>
      <c r="C31" s="7">
        <v>5.39</v>
      </c>
      <c r="D31" s="7">
        <v>3.68</v>
      </c>
      <c r="E31" s="7">
        <v>3.22</v>
      </c>
      <c r="F31" s="7">
        <v>6.48</v>
      </c>
      <c r="G31" s="7">
        <v>2</v>
      </c>
      <c r="H31" s="7">
        <v>5.74</v>
      </c>
      <c r="I31" s="7">
        <v>4.1</v>
      </c>
      <c r="J31" s="7">
        <v>7.33</v>
      </c>
      <c r="K31" s="14">
        <f>=SUM(B31:J31)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4">
        <f>=SUM(B32:J32)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17">
        <f>=SUM(B33:J33)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RANGE TWP</oddHeader>
    <evenHeader>&amp;CAUDITOR'S OFFICE, MADISON COUNTY
STATEMENT OF SEMI-ANNUAL APPORTIONMENT OF TAXES
MADE AT THE FIRST HALF REAL ESTATE SETTLEMENT TAX YEAR 2024, WITH THE COUNTY TREASURER FOR RANGE TWP</evenHeader>
    <firstHeader>&amp;CAUDITOR'S OFFICE, MADISON COUNTY
STATEMENT OF SEMI-ANNUAL APPORTIONMENT OF TAXES
MADE AT THE FIRST HALF REAL ESTATE SETTLEMENT TAX YEAR 2024,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137140.6</v>
      </c>
      <c r="C4" s="15">
        <f>=SUM(B4)</f>
      </c>
    </row>
    <row r="5" ht="12" customHeight="1">
      <c r="A5" s="6" t="s">
        <v>4</v>
      </c>
      <c r="B5" s="7">
        <v>999.36</v>
      </c>
      <c r="C5" s="14">
        <f>=SUM(B5)</f>
      </c>
    </row>
    <row r="6" ht="12" customHeight="1">
      <c r="A6" s="6" t="s">
        <v>5</v>
      </c>
      <c r="B6" s="7">
        <v>1814.29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4468.69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12603.1</v>
      </c>
      <c r="C13" s="15">
        <f>=SUM(B13)</f>
      </c>
    </row>
    <row r="14" ht="12" customHeight="1">
      <c r="A14" s="6" t="s">
        <v>12</v>
      </c>
      <c r="B14" s="7">
        <v>-6.47</v>
      </c>
      <c r="C14" s="14">
        <f>=SUM(B14)</f>
      </c>
    </row>
    <row r="15" ht="12" customHeight="1">
      <c r="A15" s="6" t="s">
        <v>13</v>
      </c>
      <c r="B15" s="7">
        <v>2264.27</v>
      </c>
      <c r="C15" s="14">
        <f>=SUM(B15)</f>
      </c>
    </row>
    <row r="16" ht="12" customHeight="1">
      <c r="A16" s="6" t="s">
        <v>14</v>
      </c>
      <c r="B16" s="7">
        <v>-1.5</v>
      </c>
      <c r="C16" s="14">
        <f>=SUM(B16)</f>
      </c>
    </row>
    <row r="17" ht="12" customHeight="1">
      <c r="A17" s="6" t="s">
        <v>15</v>
      </c>
      <c r="B17" s="7">
        <v>1344.89</v>
      </c>
      <c r="C17" s="14">
        <f>=SUM(B17)</f>
      </c>
    </row>
    <row r="18" ht="12" customHeight="1">
      <c r="A18" s="6" t="s">
        <v>16</v>
      </c>
      <c r="B18" s="7">
        <v>22.81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2271.64</v>
      </c>
      <c r="C23" s="15">
        <f>=SUM(B23)</f>
      </c>
    </row>
    <row r="24" ht="12" customHeight="1">
      <c r="A24" s="6" t="s">
        <v>21</v>
      </c>
      <c r="B24" s="7">
        <v>222.68</v>
      </c>
      <c r="C24" s="14">
        <f>=SUM(B24)</f>
      </c>
    </row>
    <row r="25" ht="12" customHeight="1">
      <c r="A25" s="6" t="s">
        <v>22</v>
      </c>
      <c r="B25" s="7">
        <v>8.43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79.14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SOMERFORD TWP</oddHeader>
    <evenHeader>&amp;CAUDITOR'S OFFICE, MADISON COUNTY
STATEMENT OF SEMI-ANNUAL APPORTIONMENT OF TAXES
MADE AT THE FIRST HALF REAL ESTATE SETTLEMENT TAX YEAR 2024, WITH THE COUNTY TREASURER FOR SOMERFORD TWP</evenHeader>
    <firstHeader>&amp;CAUDITOR'S OFFICE, MADISON COUNTY
STATEMENT OF SEMI-ANNUAL APPORTIONMENT OF TAXES
MADE AT THE FIRST HALF REAL ESTATE SETTLEMENT TAX YEAR 2024,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136</v>
      </c>
      <c r="C2" s="3" t="s">
        <v>137</v>
      </c>
      <c r="D2" s="3" t="s">
        <v>138</v>
      </c>
      <c r="E2" s="3" t="s">
        <v>139</v>
      </c>
      <c r="F2" s="3" t="s">
        <v>140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22907.99</v>
      </c>
      <c r="C4" s="5">
        <v>8225.53</v>
      </c>
      <c r="D4" s="5">
        <v>10751.07</v>
      </c>
      <c r="E4" s="5">
        <v>6154.71</v>
      </c>
      <c r="F4" s="5">
        <v>4616.05</v>
      </c>
      <c r="G4" s="15">
        <f>=SUM(B4:F4)</f>
      </c>
    </row>
    <row r="5" ht="12" customHeight="1">
      <c r="A5" s="6" t="s">
        <v>4</v>
      </c>
      <c r="B5" s="7">
        <v>105.27</v>
      </c>
      <c r="C5" s="7">
        <v>17.47</v>
      </c>
      <c r="D5" s="7">
        <v>79.69</v>
      </c>
      <c r="E5" s="7">
        <v>40.25</v>
      </c>
      <c r="F5" s="7">
        <v>31.14</v>
      </c>
      <c r="G5" s="14">
        <f>=SUM(B5:F5)</f>
      </c>
    </row>
    <row r="6" ht="12" customHeight="1">
      <c r="A6" s="6" t="s">
        <v>5</v>
      </c>
      <c r="B6" s="7">
        <v>6011.86</v>
      </c>
      <c r="C6" s="7">
        <v>2365.63</v>
      </c>
      <c r="D6" s="7">
        <v>4809.45</v>
      </c>
      <c r="E6" s="7">
        <v>2404.72</v>
      </c>
      <c r="F6" s="7">
        <v>1803.54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781.65</v>
      </c>
      <c r="C8" s="7">
        <v>197.76</v>
      </c>
      <c r="D8" s="7">
        <v>366.9</v>
      </c>
      <c r="E8" s="7">
        <v>232.73</v>
      </c>
      <c r="F8" s="7">
        <v>174.55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1849.94</v>
      </c>
      <c r="C13" s="5">
        <v>650.96</v>
      </c>
      <c r="D13" s="5">
        <v>868.27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-1.96</v>
      </c>
      <c r="C14" s="7">
        <v>0</v>
      </c>
      <c r="D14" s="7">
        <v>-0.92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97.11</v>
      </c>
      <c r="C15" s="7">
        <v>25.92</v>
      </c>
      <c r="D15" s="7">
        <v>45.53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180.92</v>
      </c>
      <c r="C17" s="7">
        <v>36.39</v>
      </c>
      <c r="D17" s="7">
        <v>84.77</v>
      </c>
      <c r="E17" s="7">
        <v>54.4</v>
      </c>
      <c r="F17" s="7">
        <v>40.87</v>
      </c>
      <c r="G17" s="14">
        <f>=SUM(B17:F17)</f>
      </c>
    </row>
    <row r="18" ht="12" customHeight="1">
      <c r="A18" s="6" t="s">
        <v>16</v>
      </c>
      <c r="B18" s="7">
        <v>22.4</v>
      </c>
      <c r="C18" s="7">
        <v>5.97</v>
      </c>
      <c r="D18" s="7">
        <v>10.51</v>
      </c>
      <c r="E18" s="7">
        <v>6.73</v>
      </c>
      <c r="F18" s="7">
        <v>5.05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468.84</v>
      </c>
      <c r="C23" s="5">
        <v>169.95</v>
      </c>
      <c r="D23" s="5">
        <v>251.75</v>
      </c>
      <c r="E23" s="5">
        <v>138.92</v>
      </c>
      <c r="F23" s="5">
        <v>104.18</v>
      </c>
      <c r="G23" s="15">
        <f>=SUM(B23:F23)</f>
      </c>
    </row>
    <row r="24" ht="12" customHeight="1">
      <c r="A24" s="6" t="s">
        <v>21</v>
      </c>
      <c r="B24" s="7">
        <v>38.04</v>
      </c>
      <c r="C24" s="7">
        <v>9.58</v>
      </c>
      <c r="D24" s="7">
        <v>17.86</v>
      </c>
      <c r="E24" s="7">
        <v>11.28</v>
      </c>
      <c r="F24" s="7">
        <v>8.46</v>
      </c>
      <c r="G24" s="14">
        <f>=SUM(B24:F24)</f>
      </c>
    </row>
    <row r="25" ht="12" customHeight="1">
      <c r="A25" s="6" t="s">
        <v>22</v>
      </c>
      <c r="B25" s="7">
        <v>1.42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38.85</v>
      </c>
      <c r="C31" s="7">
        <v>5.97</v>
      </c>
      <c r="D31" s="7">
        <v>18.24</v>
      </c>
      <c r="E31" s="7">
        <v>11.54</v>
      </c>
      <c r="F31" s="7">
        <v>8.65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STOKES TWP</oddHeader>
    <evenHeader>&amp;CAUDITOR'S OFFICE, MADISON COUNTY
STATEMENT OF SEMI-ANNUAL APPORTIONMENT OF TAXES
MADE AT THE FIRST HALF REAL ESTATE SETTLEMENT TAX YEAR 2024, WITH THE COUNTY TREASURER FOR STOKES TWP</evenHeader>
    <firstHeader>&amp;CAUDITOR'S OFFICE, MADISON COUNTY
STATEMENT OF SEMI-ANNUAL APPORTIONMENT OF TAXES
MADE AT THE FIRST HALF REAL ESTATE SETTLEMENT TAX YEAR 2024,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53645.65</v>
      </c>
      <c r="C4" s="15">
        <f>=SUM(B4)</f>
      </c>
    </row>
    <row r="5" ht="12" customHeight="1">
      <c r="A5" s="6" t="s">
        <v>4</v>
      </c>
      <c r="B5" s="7">
        <v>1029.05</v>
      </c>
      <c r="C5" s="14">
        <f>=SUM(B5)</f>
      </c>
    </row>
    <row r="6" ht="12" customHeight="1">
      <c r="A6" s="6" t="s">
        <v>5</v>
      </c>
      <c r="B6" s="7">
        <v>5333.68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1700.82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4665.29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569.61</v>
      </c>
      <c r="C15" s="14">
        <f>=SUM(B15)</f>
      </c>
    </row>
    <row r="16" ht="12" customHeight="1">
      <c r="A16" s="6" t="s">
        <v>14</v>
      </c>
      <c r="B16" s="7">
        <v>1.5</v>
      </c>
      <c r="C16" s="14">
        <f>=SUM(B16)</f>
      </c>
    </row>
    <row r="17" ht="12" customHeight="1">
      <c r="A17" s="6" t="s">
        <v>15</v>
      </c>
      <c r="B17" s="7">
        <v>626.41</v>
      </c>
      <c r="C17" s="14">
        <f>=SUM(B17)</f>
      </c>
    </row>
    <row r="18" ht="12" customHeight="1">
      <c r="A18" s="6" t="s">
        <v>16</v>
      </c>
      <c r="B18" s="7">
        <v>11.23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970.62</v>
      </c>
      <c r="C23" s="15">
        <f>=SUM(B23)</f>
      </c>
    </row>
    <row r="24" ht="12" customHeight="1">
      <c r="A24" s="6" t="s">
        <v>21</v>
      </c>
      <c r="B24" s="7">
        <v>84.4</v>
      </c>
      <c r="C24" s="14">
        <f>=SUM(B24)</f>
      </c>
    </row>
    <row r="25" ht="12" customHeight="1">
      <c r="A25" s="6" t="s">
        <v>22</v>
      </c>
      <c r="B25" s="7">
        <v>4.73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26.8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UNION TWP</oddHeader>
    <evenHeader>&amp;CAUDITOR'S OFFICE, MADISON COUNTY
STATEMENT OF SEMI-ANNUAL APPORTIONMENT OF TAXES
MADE AT THE FIRST HALF REAL ESTATE SETTLEMENT TAX YEAR 2024, WITH THE COUNTY TREASURER FOR UNION TWP</evenHeader>
    <firstHeader>&amp;CAUDITOR'S OFFICE, MADISON COUNTY
STATEMENT OF SEMI-ANNUAL APPORTIONMENT OF TAXES
MADE AT THE FIRST HALF REAL ESTATE SETTLEMENT TAX YEAR 2024,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128</v>
      </c>
      <c r="C2" s="3" t="s">
        <v>141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46562.09</v>
      </c>
      <c r="C4" s="5">
        <v>5127.29</v>
      </c>
      <c r="D4" s="15">
        <f>=SUM(B4:C4)</f>
      </c>
    </row>
    <row r="5" ht="12" customHeight="1">
      <c r="A5" s="6" t="s">
        <v>4</v>
      </c>
      <c r="B5" s="7">
        <v>65470.44</v>
      </c>
      <c r="C5" s="7">
        <v>7160.68</v>
      </c>
      <c r="D5" s="14">
        <f>=SUM(B5:C5)</f>
      </c>
    </row>
    <row r="6" ht="12" customHeight="1">
      <c r="A6" s="6" t="s">
        <v>5</v>
      </c>
      <c r="B6" s="7">
        <v>7568.72</v>
      </c>
      <c r="C6" s="7">
        <v>840.98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4388.26</v>
      </c>
      <c r="C8" s="7">
        <v>487.63</v>
      </c>
      <c r="D8" s="14">
        <f>=SUM(B8:C8)</f>
      </c>
    </row>
    <row r="9" ht="12" customHeight="1">
      <c r="A9" s="6" t="s">
        <v>8</v>
      </c>
      <c r="B9" s="7">
        <v>37978.01</v>
      </c>
      <c r="C9" s="7">
        <v>4194.2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4276.86</v>
      </c>
      <c r="C13" s="5">
        <v>472.56</v>
      </c>
      <c r="D13" s="15">
        <f>=SUM(B13:C13)</f>
      </c>
    </row>
    <row r="14" ht="12" customHeight="1">
      <c r="A14" s="6" t="s">
        <v>12</v>
      </c>
      <c r="B14" s="7">
        <v>-4.38</v>
      </c>
      <c r="C14" s="7">
        <v>-0.49</v>
      </c>
      <c r="D14" s="14">
        <f>=SUM(B14:C14)</f>
      </c>
    </row>
    <row r="15" ht="12" customHeight="1">
      <c r="A15" s="6" t="s">
        <v>13</v>
      </c>
      <c r="B15" s="7">
        <v>773.31</v>
      </c>
      <c r="C15" s="7">
        <v>86.02</v>
      </c>
      <c r="D15" s="14">
        <f>=SUM(B15:C15)</f>
      </c>
    </row>
    <row r="16" ht="12" customHeight="1">
      <c r="A16" s="6" t="s">
        <v>14</v>
      </c>
      <c r="B16" s="7">
        <v>-1.71</v>
      </c>
      <c r="C16" s="7">
        <v>-0.19</v>
      </c>
      <c r="D16" s="14">
        <f>=SUM(B16:C16)</f>
      </c>
    </row>
    <row r="17" ht="12" customHeight="1">
      <c r="A17" s="6" t="s">
        <v>15</v>
      </c>
      <c r="B17" s="7">
        <v>1166.16</v>
      </c>
      <c r="C17" s="7">
        <v>129.91</v>
      </c>
      <c r="D17" s="14">
        <f>=SUM(B17:C17)</f>
      </c>
    </row>
    <row r="18" ht="12" customHeight="1">
      <c r="A18" s="6" t="s">
        <v>16</v>
      </c>
      <c r="B18" s="7">
        <v>59.6</v>
      </c>
      <c r="C18" s="7">
        <v>6.64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1352.86</v>
      </c>
      <c r="C23" s="5">
        <v>148.22</v>
      </c>
      <c r="D23" s="15">
        <f>=SUM(B23:C23)</f>
      </c>
    </row>
    <row r="24" ht="12" customHeight="1">
      <c r="A24" s="6" t="s">
        <v>21</v>
      </c>
      <c r="B24" s="7">
        <v>149.22</v>
      </c>
      <c r="C24" s="7">
        <v>16.6</v>
      </c>
      <c r="D24" s="14">
        <f>=SUM(B24:C24)</f>
      </c>
    </row>
    <row r="25" ht="12" customHeight="1">
      <c r="A25" s="6" t="s">
        <v>22</v>
      </c>
      <c r="B25" s="7">
        <v>7.46</v>
      </c>
      <c r="C25" s="7">
        <v>0.83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344.84</v>
      </c>
      <c r="C31" s="7">
        <v>38.33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JEFFERSON CORP</oddHeader>
    <evenHeader>&amp;CAUDITOR'S OFFICE, MADISON COUNTY
STATEMENT OF SEMI-ANNUAL APPORTIONMENT OF TAXES
MADE AT THE FIRST HALF REAL ESTATE SETTLEMENT TAX YEAR 2024, WITH THE COUNTY TREASURER FOR JEFFERSON CORP</evenHeader>
    <firstHeader>&amp;CAUDITOR'S OFFICE, MADISON COUNTY
STATEMENT OF SEMI-ANNUAL APPORTIONMENT OF TAXES
MADE AT THE FIRST HALF REAL ESTATE SETTLEMENT TAX YEAR 2024,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142</v>
      </c>
      <c r="C2" s="3" t="s">
        <v>143</v>
      </c>
      <c r="D2" s="3" t="s">
        <v>128</v>
      </c>
      <c r="E2" s="3" t="s">
        <v>144</v>
      </c>
      <c r="F2" s="3" t="s">
        <v>145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47202.17</v>
      </c>
      <c r="C4" s="5">
        <v>70807.48</v>
      </c>
      <c r="D4" s="5">
        <v>106109.27</v>
      </c>
      <c r="E4" s="5">
        <v>47202.17</v>
      </c>
      <c r="F4" s="5">
        <v>144934.44</v>
      </c>
      <c r="G4" s="15">
        <f>=SUM(B4:F4)</f>
      </c>
    </row>
    <row r="5" ht="12" customHeight="1">
      <c r="A5" s="6" t="s">
        <v>4</v>
      </c>
      <c r="B5" s="7">
        <v>14973.72</v>
      </c>
      <c r="C5" s="7">
        <v>22460.69</v>
      </c>
      <c r="D5" s="7">
        <v>33690.82</v>
      </c>
      <c r="E5" s="7">
        <v>14973.72</v>
      </c>
      <c r="F5" s="7">
        <v>70593.86</v>
      </c>
      <c r="G5" s="14">
        <f>=SUM(B5:F5)</f>
      </c>
    </row>
    <row r="6" ht="12" customHeight="1">
      <c r="A6" s="6" t="s">
        <v>5</v>
      </c>
      <c r="B6" s="7">
        <v>2848.91</v>
      </c>
      <c r="C6" s="7">
        <v>4273.36</v>
      </c>
      <c r="D6" s="7">
        <v>6312.29</v>
      </c>
      <c r="E6" s="7">
        <v>2848.91</v>
      </c>
      <c r="F6" s="7">
        <v>14956.74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2740.67</v>
      </c>
      <c r="C8" s="7">
        <v>4110.77</v>
      </c>
      <c r="D8" s="7">
        <v>6166.16</v>
      </c>
      <c r="E8" s="7">
        <v>2740.67</v>
      </c>
      <c r="F8" s="7">
        <v>10376.86</v>
      </c>
      <c r="G8" s="14">
        <f>=SUM(B8:F8)</f>
      </c>
    </row>
    <row r="9" ht="12" customHeight="1">
      <c r="A9" s="6" t="s">
        <v>8</v>
      </c>
      <c r="B9" s="7">
        <v>956.31</v>
      </c>
      <c r="C9" s="7">
        <v>1434.5</v>
      </c>
      <c r="D9" s="7">
        <v>2151.73</v>
      </c>
      <c r="E9" s="7">
        <v>956.31</v>
      </c>
      <c r="F9" s="7">
        <v>4508.63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4345.74</v>
      </c>
      <c r="C13" s="5">
        <v>6518.67</v>
      </c>
      <c r="D13" s="5">
        <v>9768.43</v>
      </c>
      <c r="E13" s="5">
        <v>4345.74</v>
      </c>
      <c r="F13" s="5">
        <v>13342.04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787.95</v>
      </c>
      <c r="C15" s="7">
        <v>1181.75</v>
      </c>
      <c r="D15" s="7">
        <v>1772.88</v>
      </c>
      <c r="E15" s="7">
        <v>787.95</v>
      </c>
      <c r="F15" s="7">
        <v>2418.92</v>
      </c>
      <c r="G15" s="14">
        <f>=SUM(B15:F15)</f>
      </c>
    </row>
    <row r="16" ht="12" customHeight="1">
      <c r="A16" s="6" t="s">
        <v>14</v>
      </c>
      <c r="B16" s="7">
        <v>0.53</v>
      </c>
      <c r="C16" s="7">
        <v>0.79</v>
      </c>
      <c r="D16" s="7">
        <v>1.19</v>
      </c>
      <c r="E16" s="7">
        <v>0.53</v>
      </c>
      <c r="F16" s="7">
        <v>1.62</v>
      </c>
      <c r="G16" s="14">
        <f>=SUM(B16:F16)</f>
      </c>
    </row>
    <row r="17" ht="12" customHeight="1">
      <c r="A17" s="6" t="s">
        <v>15</v>
      </c>
      <c r="B17" s="7">
        <v>979.36</v>
      </c>
      <c r="C17" s="7">
        <v>1463.72</v>
      </c>
      <c r="D17" s="7">
        <v>2198.02</v>
      </c>
      <c r="E17" s="7">
        <v>979.36</v>
      </c>
      <c r="F17" s="7">
        <v>3000.69</v>
      </c>
      <c r="G17" s="14">
        <f>=SUM(B17:F17)</f>
      </c>
    </row>
    <row r="18" ht="12" customHeight="1">
      <c r="A18" s="6" t="s">
        <v>16</v>
      </c>
      <c r="B18" s="7">
        <v>36.25</v>
      </c>
      <c r="C18" s="7">
        <v>54.37</v>
      </c>
      <c r="D18" s="7">
        <v>81.56</v>
      </c>
      <c r="E18" s="7">
        <v>36.25</v>
      </c>
      <c r="F18" s="7">
        <v>111.36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1050.83</v>
      </c>
      <c r="C23" s="5">
        <v>1576.3</v>
      </c>
      <c r="D23" s="5">
        <v>2361.35</v>
      </c>
      <c r="E23" s="5">
        <v>1050.83</v>
      </c>
      <c r="F23" s="5">
        <v>3717.59</v>
      </c>
      <c r="G23" s="15">
        <f>=SUM(B23:F23)</f>
      </c>
    </row>
    <row r="24" ht="12" customHeight="1">
      <c r="A24" s="6" t="s">
        <v>21</v>
      </c>
      <c r="B24" s="7">
        <v>135.16</v>
      </c>
      <c r="C24" s="7">
        <v>202.78</v>
      </c>
      <c r="D24" s="7">
        <v>304.16</v>
      </c>
      <c r="E24" s="7">
        <v>135.16</v>
      </c>
      <c r="F24" s="7">
        <v>513.2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7.6</v>
      </c>
      <c r="D25" s="7">
        <v>11.4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36.76</v>
      </c>
      <c r="C31" s="7">
        <v>55.14</v>
      </c>
      <c r="D31" s="7">
        <v>82.71</v>
      </c>
      <c r="E31" s="7">
        <v>36.76</v>
      </c>
      <c r="F31" s="7">
        <v>112.92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LONDON CITY</oddHeader>
    <evenHeader>&amp;CAUDITOR'S OFFICE, MADISON COUNTY
STATEMENT OF SEMI-ANNUAL APPORTIONMENT OF TAXES
MADE AT THE FIRST HALF REAL ESTATE SETTLEMENT TAX YEAR 2024, WITH THE COUNTY TREASURER FOR LONDON CITY</evenHeader>
    <firstHeader>&amp;CAUDITOR'S OFFICE, MADISON COUNTY
STATEMENT OF SEMI-ANNUAL APPORTIONMENT OF TAXES
MADE AT THE FIRST HALF REAL ESTATE SETTLEMENT TAX YEAR 2024,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107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1356.65</v>
      </c>
      <c r="C4" s="5">
        <v>4694.66</v>
      </c>
      <c r="D4" s="5">
        <v>4894.43</v>
      </c>
      <c r="E4" s="15">
        <f>=SUM(B4:D4)</f>
      </c>
    </row>
    <row r="5" ht="12" customHeight="1">
      <c r="A5" s="6" t="s">
        <v>4</v>
      </c>
      <c r="B5" s="7">
        <v>77.68</v>
      </c>
      <c r="C5" s="7">
        <v>390.12</v>
      </c>
      <c r="D5" s="7">
        <v>403.56</v>
      </c>
      <c r="E5" s="14">
        <f>=SUM(B5:D5)</f>
      </c>
    </row>
    <row r="6" ht="12" customHeight="1">
      <c r="A6" s="6" t="s">
        <v>5</v>
      </c>
      <c r="B6" s="7">
        <v>41.85</v>
      </c>
      <c r="C6" s="7">
        <v>242.75</v>
      </c>
      <c r="D6" s="7">
        <v>251.14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124.08</v>
      </c>
      <c r="C8" s="7">
        <v>465.79</v>
      </c>
      <c r="D8" s="7">
        <v>522.68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127.62</v>
      </c>
      <c r="C13" s="5">
        <v>441.55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17.67</v>
      </c>
      <c r="C15" s="7">
        <v>61.43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39.04</v>
      </c>
      <c r="C17" s="7">
        <v>135.3</v>
      </c>
      <c r="D17" s="7">
        <v>159.94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25.17</v>
      </c>
      <c r="C23" s="5">
        <v>91.12</v>
      </c>
      <c r="D23" s="5">
        <v>95.5</v>
      </c>
      <c r="E23" s="15">
        <f>=SUM(B23:D23)</f>
      </c>
    </row>
    <row r="24" ht="12" customHeight="1">
      <c r="A24" s="6" t="s">
        <v>21</v>
      </c>
      <c r="B24" s="7">
        <v>6.2</v>
      </c>
      <c r="C24" s="7">
        <v>23.3</v>
      </c>
      <c r="D24" s="7">
        <v>26.14</v>
      </c>
      <c r="E24" s="14">
        <f>=SUM(B24:D24)</f>
      </c>
    </row>
    <row r="25" ht="12" customHeight="1">
      <c r="A25" s="6" t="s">
        <v>22</v>
      </c>
      <c r="B25" s="7">
        <v>0.29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MIDWAY CORP</oddHeader>
    <evenHeader>&amp;CAUDITOR'S OFFICE, MADISON COUNTY
STATEMENT OF SEMI-ANNUAL APPORTIONMENT OF TAXES
MADE AT THE FIRST HALF REAL ESTATE SETTLEMENT TAX YEAR 2024, WITH THE COUNTY TREASURER FOR MIDWAY CORP</evenHeader>
    <firstHeader>&amp;CAUDITOR'S OFFICE, MADISON COUNTY
STATEMENT OF SEMI-ANNUAL APPORTIONMENT OF TAXES
MADE AT THE FIRST HALF REAL ESTATE SETTLEMENT TAX YEAR 2024,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20866.51</v>
      </c>
      <c r="C4" s="15">
        <f>=SUM(B4)</f>
      </c>
    </row>
    <row r="5" ht="12" customHeight="1">
      <c r="A5" s="6" t="s">
        <v>4</v>
      </c>
      <c r="B5" s="7">
        <v>4171.98</v>
      </c>
      <c r="C5" s="14">
        <f>=SUM(B5)</f>
      </c>
    </row>
    <row r="6" ht="12" customHeight="1">
      <c r="A6" s="6" t="s">
        <v>5</v>
      </c>
      <c r="B6" s="7">
        <v>1011.44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3029.38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1942.42</v>
      </c>
      <c r="C13" s="15">
        <f>=SUM(B13)</f>
      </c>
    </row>
    <row r="14" ht="12" customHeight="1">
      <c r="A14" s="6" t="s">
        <v>12</v>
      </c>
      <c r="B14" s="7">
        <v>81.51</v>
      </c>
      <c r="C14" s="14">
        <f>=SUM(B14)</f>
      </c>
    </row>
    <row r="15" ht="12" customHeight="1">
      <c r="A15" s="6" t="s">
        <v>13</v>
      </c>
      <c r="B15" s="7">
        <v>319.74</v>
      </c>
      <c r="C15" s="14">
        <f>=SUM(B15)</f>
      </c>
    </row>
    <row r="16" ht="12" customHeight="1">
      <c r="A16" s="6" t="s">
        <v>14</v>
      </c>
      <c r="B16" s="7">
        <v>20.15</v>
      </c>
      <c r="C16" s="14">
        <f>=SUM(B16)</f>
      </c>
    </row>
    <row r="17" ht="12" customHeight="1">
      <c r="A17" s="6" t="s">
        <v>15</v>
      </c>
      <c r="B17" s="7">
        <v>345.98</v>
      </c>
      <c r="C17" s="14">
        <f>=SUM(B17)</f>
      </c>
    </row>
    <row r="18" ht="12" customHeight="1">
      <c r="A18" s="6" t="s">
        <v>16</v>
      </c>
      <c r="B18" s="7">
        <v>7.52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457.39</v>
      </c>
      <c r="C23" s="15">
        <f>=SUM(B23)</f>
      </c>
    </row>
    <row r="24" ht="12" customHeight="1">
      <c r="A24" s="6" t="s">
        <v>21</v>
      </c>
      <c r="B24" s="7">
        <v>146</v>
      </c>
      <c r="C24" s="14">
        <f>=SUM(B24)</f>
      </c>
    </row>
    <row r="25" ht="12" customHeight="1">
      <c r="A25" s="6" t="s">
        <v>22</v>
      </c>
      <c r="B25" s="7">
        <v>2.09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7.52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MT. STERLING CORP</oddHeader>
    <evenHeader>&amp;CAUDITOR'S OFFICE, MADISON COUNTY
STATEMENT OF SEMI-ANNUAL APPORTIONMENT OF TAXES
MADE AT THE FIRST HALF REAL ESTATE SETTLEMENT TAX YEAR 2024, WITH THE COUNTY TREASURER FOR MT. STERLING CORP</evenHeader>
    <firstHeader>&amp;CAUDITOR'S OFFICE, MADISON COUNTY
STATEMENT OF SEMI-ANNUAL APPORTIONMENT OF TAXES
MADE AT THE FIRST HALF REAL ESTATE SETTLEMENT TAX YEAR 2024,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136</v>
      </c>
      <c r="C2" s="3" t="s">
        <v>148</v>
      </c>
      <c r="D2" s="3" t="s">
        <v>149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83119.68</v>
      </c>
      <c r="C4" s="5">
        <v>83119.68</v>
      </c>
      <c r="D4" s="5">
        <v>401672.1</v>
      </c>
      <c r="E4" s="15">
        <f>=SUM(B4:D4)</f>
      </c>
    </row>
    <row r="5" ht="12" customHeight="1">
      <c r="A5" s="6" t="s">
        <v>4</v>
      </c>
      <c r="B5" s="7">
        <v>7143.41</v>
      </c>
      <c r="C5" s="7">
        <v>7143.41</v>
      </c>
      <c r="D5" s="7">
        <v>34510.12</v>
      </c>
      <c r="E5" s="14">
        <f>=SUM(B5:D5)</f>
      </c>
    </row>
    <row r="6" ht="12" customHeight="1">
      <c r="A6" s="6" t="s">
        <v>5</v>
      </c>
      <c r="B6" s="7">
        <v>1385.5</v>
      </c>
      <c r="C6" s="7">
        <v>1385.5</v>
      </c>
      <c r="D6" s="7">
        <v>6927.44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1034.7</v>
      </c>
      <c r="C8" s="7">
        <v>1034.7</v>
      </c>
      <c r="D8" s="7">
        <v>5426.45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7874.4</v>
      </c>
      <c r="C13" s="5">
        <v>7874.4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-6.36</v>
      </c>
      <c r="C14" s="7">
        <v>-6.36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1516.75</v>
      </c>
      <c r="C15" s="7">
        <v>1516.75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694.98</v>
      </c>
      <c r="C17" s="7">
        <v>694.98</v>
      </c>
      <c r="D17" s="7">
        <v>3811.82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1457.82</v>
      </c>
      <c r="C23" s="5">
        <v>1457.82</v>
      </c>
      <c r="D23" s="5">
        <v>7054.99</v>
      </c>
      <c r="E23" s="15">
        <f>=SUM(B23:D23)</f>
      </c>
    </row>
    <row r="24" ht="12" customHeight="1">
      <c r="A24" s="6" t="s">
        <v>21</v>
      </c>
      <c r="B24" s="7">
        <v>52.06</v>
      </c>
      <c r="C24" s="7">
        <v>52.06</v>
      </c>
      <c r="D24" s="7">
        <v>271.3</v>
      </c>
      <c r="E24" s="14">
        <f>=SUM(B24:D24)</f>
      </c>
    </row>
    <row r="25" ht="12" customHeight="1">
      <c r="A25" s="6" t="s">
        <v>22</v>
      </c>
      <c r="B25" s="7">
        <v>3.67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21.04</v>
      </c>
      <c r="C31" s="7">
        <v>21.04</v>
      </c>
      <c r="D31" s="7">
        <v>112.26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PLAIN CITY CORP</oddHeader>
    <evenHeader>&amp;CAUDITOR'S OFFICE, MADISON COUNTY
STATEMENT OF SEMI-ANNUAL APPORTIONMENT OF TAXES
MADE AT THE FIRST HALF REAL ESTATE SETTLEMENT TAX YEAR 2024, WITH THE COUNTY TREASURER FOR PLAIN CITY CORP</evenHeader>
    <firstHeader>&amp;CAUDITOR'S OFFICE, MADISON COUNTY
STATEMENT OF SEMI-ANNUAL APPORTIONMENT OF TAXES
MADE AT THE FIRST HALF REAL ESTATE SETTLEMENT TAX YEAR 2024,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40</v>
      </c>
      <c r="C2" s="3" t="s">
        <v>41</v>
      </c>
      <c r="D2" s="3" t="s">
        <v>42</v>
      </c>
      <c r="E2" s="3" t="s">
        <v>43</v>
      </c>
      <c r="F2" s="3" t="s">
        <v>44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12393.41</v>
      </c>
      <c r="C4" s="5">
        <v>49542.87</v>
      </c>
      <c r="D4" s="5">
        <v>241880.88</v>
      </c>
      <c r="E4" s="5">
        <v>489467.16</v>
      </c>
      <c r="F4" s="5">
        <v>413853.94</v>
      </c>
      <c r="G4" s="15">
        <f>=SUM(B4:F4)</f>
      </c>
    </row>
    <row r="5" ht="12" customHeight="1">
      <c r="A5" s="6" t="s">
        <v>4</v>
      </c>
      <c r="B5" s="7">
        <v>5062.58</v>
      </c>
      <c r="C5" s="7">
        <v>20249.89</v>
      </c>
      <c r="D5" s="7">
        <v>100184.31</v>
      </c>
      <c r="E5" s="7">
        <v>160932.03</v>
      </c>
      <c r="F5" s="7">
        <v>123797.19</v>
      </c>
      <c r="G5" s="14">
        <f>=SUM(B5:F5)</f>
      </c>
    </row>
    <row r="6" ht="12" customHeight="1">
      <c r="A6" s="6" t="s">
        <v>5</v>
      </c>
      <c r="B6" s="7">
        <v>10880.09</v>
      </c>
      <c r="C6" s="7">
        <v>43520.04</v>
      </c>
      <c r="D6" s="7">
        <v>130560.14</v>
      </c>
      <c r="E6" s="7">
        <v>141440.2</v>
      </c>
      <c r="F6" s="7">
        <v>108800.44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854.47</v>
      </c>
      <c r="C8" s="7">
        <v>3417.9</v>
      </c>
      <c r="D8" s="7">
        <v>14771.06</v>
      </c>
      <c r="E8" s="7">
        <v>25138.02</v>
      </c>
      <c r="F8" s="7">
        <v>20466.15</v>
      </c>
      <c r="G8" s="14">
        <f>=SUM(B8:F8)</f>
      </c>
    </row>
    <row r="9" ht="12" customHeight="1">
      <c r="A9" s="6" t="s">
        <v>8</v>
      </c>
      <c r="B9" s="7">
        <v>1608.67</v>
      </c>
      <c r="C9" s="7">
        <v>6434.38</v>
      </c>
      <c r="D9" s="7">
        <v>31834.1</v>
      </c>
      <c r="E9" s="7">
        <v>51136.91</v>
      </c>
      <c r="F9" s="7">
        <v>39336.14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1079.37</v>
      </c>
      <c r="C13" s="5">
        <v>4328.46</v>
      </c>
      <c r="D13" s="5">
        <v>21161.31</v>
      </c>
      <c r="E13" s="5">
        <v>42857.83</v>
      </c>
      <c r="F13" s="5">
        <v>36236.32</v>
      </c>
      <c r="G13" s="15">
        <f>=SUM(B13:F13)</f>
      </c>
    </row>
    <row r="14" ht="12" customHeight="1">
      <c r="A14" s="6" t="s">
        <v>12</v>
      </c>
      <c r="B14" s="7">
        <v>0.43</v>
      </c>
      <c r="C14" s="7">
        <v>1.55</v>
      </c>
      <c r="D14" s="7">
        <v>7.67</v>
      </c>
      <c r="E14" s="7">
        <v>15.47</v>
      </c>
      <c r="F14" s="7">
        <v>13.04</v>
      </c>
      <c r="G14" s="14">
        <f>=SUM(B14:F14)</f>
      </c>
    </row>
    <row r="15" ht="12" customHeight="1">
      <c r="A15" s="6" t="s">
        <v>13</v>
      </c>
      <c r="B15" s="7">
        <v>166.51</v>
      </c>
      <c r="C15" s="7">
        <v>666.16</v>
      </c>
      <c r="D15" s="7">
        <v>3252.12</v>
      </c>
      <c r="E15" s="7">
        <v>6587.45</v>
      </c>
      <c r="F15" s="7">
        <v>5568.94</v>
      </c>
      <c r="G15" s="14">
        <f>=SUM(B15:F15)</f>
      </c>
    </row>
    <row r="16" ht="12" customHeight="1">
      <c r="A16" s="6" t="s">
        <v>14</v>
      </c>
      <c r="B16" s="7">
        <v>0.41</v>
      </c>
      <c r="C16" s="7">
        <v>1.47</v>
      </c>
      <c r="D16" s="7">
        <v>7.1</v>
      </c>
      <c r="E16" s="7">
        <v>14.39</v>
      </c>
      <c r="F16" s="7">
        <v>12.17</v>
      </c>
      <c r="G16" s="14">
        <f>=SUM(B16:F16)</f>
      </c>
    </row>
    <row r="17" ht="12" customHeight="1">
      <c r="A17" s="6" t="s">
        <v>15</v>
      </c>
      <c r="B17" s="7">
        <v>138.2</v>
      </c>
      <c r="C17" s="7">
        <v>574.83</v>
      </c>
      <c r="D17" s="7">
        <v>2782.84</v>
      </c>
      <c r="E17" s="7">
        <v>5631.23</v>
      </c>
      <c r="F17" s="7">
        <v>4756.77</v>
      </c>
      <c r="G17" s="14">
        <f>=SUM(B17:F17)</f>
      </c>
    </row>
    <row r="18" ht="12" customHeight="1">
      <c r="A18" s="6" t="s">
        <v>16</v>
      </c>
      <c r="B18" s="7">
        <v>4.73</v>
      </c>
      <c r="C18" s="7">
        <v>18.65</v>
      </c>
      <c r="D18" s="7">
        <v>91.43</v>
      </c>
      <c r="E18" s="7">
        <v>185.09</v>
      </c>
      <c r="F18" s="7">
        <v>156.45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354.83</v>
      </c>
      <c r="C23" s="5">
        <v>1419.13</v>
      </c>
      <c r="D23" s="5">
        <v>6218.67</v>
      </c>
      <c r="E23" s="5">
        <v>11020.07</v>
      </c>
      <c r="F23" s="5">
        <v>9082.17</v>
      </c>
      <c r="G23" s="15">
        <f>=SUM(B23:F23)</f>
      </c>
    </row>
    <row r="24" ht="12" customHeight="1">
      <c r="A24" s="6" t="s">
        <v>21</v>
      </c>
      <c r="B24" s="7">
        <v>39.78</v>
      </c>
      <c r="C24" s="7">
        <v>159.04</v>
      </c>
      <c r="D24" s="7">
        <v>679.62</v>
      </c>
      <c r="E24" s="7">
        <v>1160.1</v>
      </c>
      <c r="F24" s="7">
        <v>948.1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22.1</v>
      </c>
      <c r="C31" s="7">
        <v>88.22</v>
      </c>
      <c r="D31" s="7">
        <v>434.24</v>
      </c>
      <c r="E31" s="7">
        <v>778.76</v>
      </c>
      <c r="F31" s="7">
        <v>628.97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MAD CO BD OF DEVELOPMENTAL DISABILI</oddHeader>
    <evenHeader>&amp;CAUDITOR'S OFFICE, MADISON COUNTY
STATEMENT OF SEMI-ANNUAL APPORTIONMENT OF TAXES
MADE AT THE FIRST HALF REAL ESTATE SETTLEMENT TAX YEAR 2024, WITH THE COUNTY TREASURER FOR MAD CO BD OF DEVELOPMENTAL DISABILI</evenHeader>
    <firstHeader>&amp;CAUDITOR'S OFFICE, MADISON COUNTY
STATEMENT OF SEMI-ANNUAL APPORTIONMENT OF TAXES
MADE AT THE FIRST HALF REAL ESTATE SETTLEMENT TAX YEAR 2024,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124</v>
      </c>
      <c r="C2" s="3" t="s">
        <v>150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937.16</v>
      </c>
      <c r="C4" s="5">
        <v>1513.83</v>
      </c>
      <c r="D4" s="15">
        <f>=SUM(B4:C4)</f>
      </c>
    </row>
    <row r="5" ht="12" customHeight="1">
      <c r="A5" s="6" t="s">
        <v>4</v>
      </c>
      <c r="B5" s="7">
        <v>24.61</v>
      </c>
      <c r="C5" s="7">
        <v>63.99</v>
      </c>
      <c r="D5" s="14">
        <f>=SUM(B5:C5)</f>
      </c>
    </row>
    <row r="6" ht="12" customHeight="1">
      <c r="A6" s="6" t="s">
        <v>5</v>
      </c>
      <c r="B6" s="7">
        <v>39.09</v>
      </c>
      <c r="C6" s="7">
        <v>195.44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114.87</v>
      </c>
      <c r="C8" s="7">
        <v>185.64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88.95</v>
      </c>
      <c r="C13" s="5">
        <v>143.77</v>
      </c>
      <c r="D13" s="15">
        <f>=SUM(B13:C13)</f>
      </c>
    </row>
    <row r="14" ht="12" customHeight="1">
      <c r="A14" s="6" t="s">
        <v>12</v>
      </c>
      <c r="B14" s="7">
        <v>-0.78</v>
      </c>
      <c r="C14" s="7">
        <v>-1.26</v>
      </c>
      <c r="D14" s="14">
        <f>=SUM(B14:C14)</f>
      </c>
    </row>
    <row r="15" ht="12" customHeight="1">
      <c r="A15" s="6" t="s">
        <v>13</v>
      </c>
      <c r="B15" s="7">
        <v>12.93</v>
      </c>
      <c r="C15" s="7">
        <v>20.97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36.11</v>
      </c>
      <c r="C17" s="7">
        <v>58.17</v>
      </c>
      <c r="D17" s="14">
        <f>=SUM(B17:C17)</f>
      </c>
    </row>
    <row r="18" ht="12" customHeight="1">
      <c r="A18" s="6" t="s">
        <v>16</v>
      </c>
      <c r="B18" s="7">
        <v>2.99</v>
      </c>
      <c r="C18" s="7">
        <v>4.84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17.56</v>
      </c>
      <c r="C23" s="5">
        <v>30.81</v>
      </c>
      <c r="D23" s="15">
        <f>=SUM(B23:C23)</f>
      </c>
    </row>
    <row r="24" ht="12" customHeight="1">
      <c r="A24" s="6" t="s">
        <v>21</v>
      </c>
      <c r="B24" s="7">
        <v>5.64</v>
      </c>
      <c r="C24" s="7">
        <v>9.1</v>
      </c>
      <c r="D24" s="14">
        <f>=SUM(B24:C24)</f>
      </c>
    </row>
    <row r="25" ht="12" customHeight="1">
      <c r="A25" s="6" t="s">
        <v>22</v>
      </c>
      <c r="B25" s="7">
        <v>0.27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9.57</v>
      </c>
      <c r="C31" s="7">
        <v>15.47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S. SOLON CORP</oddHeader>
    <evenHeader>&amp;CAUDITOR'S OFFICE, MADISON COUNTY
STATEMENT OF SEMI-ANNUAL APPORTIONMENT OF TAXES
MADE AT THE FIRST HALF REAL ESTATE SETTLEMENT TAX YEAR 2024, WITH THE COUNTY TREASURER FOR S. SOLON CORP</evenHeader>
    <firstHeader>&amp;CAUDITOR'S OFFICE, MADISON COUNTY
STATEMENT OF SEMI-ANNUAL APPORTIONMENT OF TAXES
MADE AT THE FIRST HALF REAL ESTATE SETTLEMENT TAX YEAR 2024,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853439.39</v>
      </c>
      <c r="C4" s="15">
        <f>=SUM(B4)</f>
      </c>
    </row>
    <row r="5" ht="12" customHeight="1">
      <c r="A5" s="6" t="s">
        <v>4</v>
      </c>
      <c r="B5" s="7">
        <v>35881.36</v>
      </c>
      <c r="C5" s="14">
        <f>=SUM(B5)</f>
      </c>
    </row>
    <row r="6" ht="12" customHeight="1">
      <c r="A6" s="6" t="s">
        <v>5</v>
      </c>
      <c r="B6" s="7">
        <v>102512.05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33237.11</v>
      </c>
      <c r="C8" s="14">
        <f>=SUM(B8)</f>
      </c>
    </row>
    <row r="9" ht="12" customHeight="1">
      <c r="A9" s="6" t="s">
        <v>8</v>
      </c>
      <c r="B9" s="7">
        <v>1104.44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8940.06</v>
      </c>
      <c r="C17" s="14">
        <f>=SUM(B17)</f>
      </c>
    </row>
    <row r="18" ht="12" customHeight="1">
      <c r="A18" s="6" t="s">
        <v>16</v>
      </c>
      <c r="B18" s="7">
        <v>224.94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15402.06</v>
      </c>
      <c r="C23" s="15">
        <f>=SUM(B23)</f>
      </c>
    </row>
    <row r="24" ht="12" customHeight="1">
      <c r="A24" s="6" t="s">
        <v>21</v>
      </c>
      <c r="B24" s="7">
        <v>1650.58</v>
      </c>
      <c r="C24" s="14">
        <f>=SUM(B24)</f>
      </c>
    </row>
    <row r="25" ht="12" customHeight="1">
      <c r="A25" s="6" t="s">
        <v>22</v>
      </c>
      <c r="B25" s="7">
        <v>65.75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566.78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CENTRAL TWP JNT FIRE DISTRICT</oddHeader>
    <evenHeader>&amp;CAUDITOR'S OFFICE, MADISON COUNTY
STATEMENT OF SEMI-ANNUAL APPORTIONMENT OF TAXES
MADE AT THE FIRST HALF REAL ESTATE SETTLEMENT TAX YEAR 2024, WITH THE COUNTY TREASURER FOR CENTRAL TWP JNT FIRE DISTRICT</evenHeader>
    <firstHeader>&amp;CAUDITOR'S OFFICE, MADISON COUNTY
STATEMENT OF SEMI-ANNUAL APPORTIONMENT OF TAXES
MADE AT THE FIRST HALF REAL ESTATE SETTLEMENT TAX YEAR 2024,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111503.92</v>
      </c>
      <c r="C4" s="15">
        <f>=SUM(B4)</f>
      </c>
    </row>
    <row r="5" ht="12" customHeight="1">
      <c r="A5" s="6" t="s">
        <v>4</v>
      </c>
      <c r="B5" s="7">
        <v>97723.07</v>
      </c>
      <c r="C5" s="14">
        <f>=SUM(B5)</f>
      </c>
    </row>
    <row r="6" ht="12" customHeight="1">
      <c r="A6" s="6" t="s">
        <v>5</v>
      </c>
      <c r="B6" s="7">
        <v>22570.94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8507.78</v>
      </c>
      <c r="C8" s="14">
        <f>=SUM(B8)</f>
      </c>
    </row>
    <row r="9" ht="12" customHeight="1">
      <c r="A9" s="6" t="s">
        <v>8</v>
      </c>
      <c r="B9" s="7">
        <v>52086.2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10044.89</v>
      </c>
      <c r="C13" s="15">
        <f>=SUM(B13)</f>
      </c>
    </row>
    <row r="14" ht="12" customHeight="1">
      <c r="A14" s="6" t="s">
        <v>12</v>
      </c>
      <c r="B14" s="7">
        <v>-21.52</v>
      </c>
      <c r="C14" s="14">
        <f>=SUM(B14)</f>
      </c>
    </row>
    <row r="15" ht="12" customHeight="1">
      <c r="A15" s="6" t="s">
        <v>13</v>
      </c>
      <c r="B15" s="7">
        <v>1838.48</v>
      </c>
      <c r="C15" s="14">
        <f>=SUM(B15)</f>
      </c>
    </row>
    <row r="16" ht="12" customHeight="1">
      <c r="A16" s="6" t="s">
        <v>14</v>
      </c>
      <c r="B16" s="7">
        <v>0.21</v>
      </c>
      <c r="C16" s="14">
        <f>=SUM(B16)</f>
      </c>
    </row>
    <row r="17" ht="12" customHeight="1">
      <c r="A17" s="6" t="s">
        <v>15</v>
      </c>
      <c r="B17" s="7">
        <v>1764</v>
      </c>
      <c r="C17" s="14">
        <f>=SUM(B17)</f>
      </c>
    </row>
    <row r="18" ht="12" customHeight="1">
      <c r="A18" s="6" t="s">
        <v>16</v>
      </c>
      <c r="B18" s="7">
        <v>85.05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2960.51</v>
      </c>
      <c r="C23" s="15">
        <f>=SUM(B23)</f>
      </c>
    </row>
    <row r="24" ht="12" customHeight="1">
      <c r="A24" s="6" t="s">
        <v>21</v>
      </c>
      <c r="B24" s="7">
        <v>329.04</v>
      </c>
      <c r="C24" s="14">
        <f>=SUM(B24)</f>
      </c>
    </row>
    <row r="25" ht="12" customHeight="1">
      <c r="A25" s="6" t="s">
        <v>22</v>
      </c>
      <c r="B25" s="7">
        <v>12.1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631.67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HURT-BATT MEM LIBRARY OF W JEFF</oddHeader>
    <evenHeader>&amp;CAUDITOR'S OFFICE, MADISON COUNTY
STATEMENT OF SEMI-ANNUAL APPORTIONMENT OF TAXES
MADE AT THE FIRST HALF REAL ESTATE SETTLEMENT TAX YEAR 2024, WITH THE COUNTY TREASURER FOR HURT-BATT MEM LIBRARY OF W JEFF</evenHeader>
    <firstHeader>&amp;CAUDITOR'S OFFICE, MADISON COUNTY
STATEMENT OF SEMI-ANNUAL APPORTIONMENT OF TAXES
MADE AT THE FIRST HALF REAL ESTATE SETTLEMENT TAX YEAR 2024,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165357.58</v>
      </c>
      <c r="C4" s="5">
        <v>44174.23</v>
      </c>
      <c r="D4" s="15">
        <f>=SUM(B4:C4)</f>
      </c>
    </row>
    <row r="5" ht="12" customHeight="1">
      <c r="A5" s="6" t="s">
        <v>4</v>
      </c>
      <c r="B5" s="7">
        <v>48296.66</v>
      </c>
      <c r="C5" s="7">
        <v>12079.33</v>
      </c>
      <c r="D5" s="14">
        <f>=SUM(B5:C5)</f>
      </c>
    </row>
    <row r="6" ht="12" customHeight="1">
      <c r="A6" s="6" t="s">
        <v>5</v>
      </c>
      <c r="B6" s="7">
        <v>14538.43</v>
      </c>
      <c r="C6" s="7">
        <v>3634.59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9414.27</v>
      </c>
      <c r="C8" s="7">
        <v>2646.3</v>
      </c>
      <c r="D8" s="14">
        <f>=SUM(B8:C8)</f>
      </c>
    </row>
    <row r="9" ht="12" customHeight="1">
      <c r="A9" s="6" t="s">
        <v>8</v>
      </c>
      <c r="B9" s="7">
        <v>2855.71</v>
      </c>
      <c r="C9" s="7">
        <v>714.21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15089.15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-3.43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2680.16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1.86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2582.57</v>
      </c>
      <c r="C17" s="7">
        <v>779.1</v>
      </c>
      <c r="D17" s="14">
        <f>=SUM(B17:C17)</f>
      </c>
    </row>
    <row r="18" ht="12" customHeight="1">
      <c r="A18" s="6" t="s">
        <v>16</v>
      </c>
      <c r="B18" s="7">
        <v>79.19</v>
      </c>
      <c r="C18" s="7">
        <v>23.9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3692.41</v>
      </c>
      <c r="C23" s="5">
        <v>972.36</v>
      </c>
      <c r="D23" s="15">
        <f>=SUM(B23:C23)</f>
      </c>
    </row>
    <row r="24" ht="12" customHeight="1">
      <c r="A24" s="6" t="s">
        <v>21</v>
      </c>
      <c r="B24" s="7">
        <v>466.84</v>
      </c>
      <c r="C24" s="7">
        <v>131.12</v>
      </c>
      <c r="D24" s="14">
        <f>=SUM(B24:C24)</f>
      </c>
    </row>
    <row r="25" ht="12" customHeight="1">
      <c r="A25" s="6" t="s">
        <v>22</v>
      </c>
      <c r="B25" s="7">
        <v>15.41</v>
      </c>
      <c r="C25" s="7">
        <v>4.48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109.94</v>
      </c>
      <c r="C31" s="7">
        <v>33.2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LONDON PUBLIC LIBRARY</oddHeader>
    <evenHeader>&amp;CAUDITOR'S OFFICE, MADISON COUNTY
STATEMENT OF SEMI-ANNUAL APPORTIONMENT OF TAXES
MADE AT THE FIRST HALF REAL ESTATE SETTLEMENT TAX YEAR 2024, WITH THE COUNTY TREASURER FOR LONDON PUBLIC LIBRARY</evenHeader>
    <firstHeader>&amp;CAUDITOR'S OFFICE, MADISON COUNTY
STATEMENT OF SEMI-ANNUAL APPORTIONMENT OF TAXES
MADE AT THE FIRST HALF REAL ESTATE SETTLEMENT TAX YEAR 2024,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155</v>
      </c>
      <c r="C2" s="3" t="s">
        <v>156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522835.85</v>
      </c>
      <c r="C4" s="5">
        <v>314506.18</v>
      </c>
      <c r="D4" s="15">
        <f>=SUM(B4:C4)</f>
      </c>
    </row>
    <row r="5" ht="12" customHeight="1">
      <c r="A5" s="6" t="s">
        <v>4</v>
      </c>
      <c r="B5" s="7">
        <v>22662.32</v>
      </c>
      <c r="C5" s="7">
        <v>13840.49</v>
      </c>
      <c r="D5" s="14">
        <f>=SUM(B5:C5)</f>
      </c>
    </row>
    <row r="6" ht="12" customHeight="1">
      <c r="A6" s="6" t="s">
        <v>5</v>
      </c>
      <c r="B6" s="7">
        <v>64744.55</v>
      </c>
      <c r="C6" s="7">
        <v>37767.64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20390.02</v>
      </c>
      <c r="C8" s="7">
        <v>12264.03</v>
      </c>
      <c r="D8" s="14">
        <f>=SUM(B8:C8)</f>
      </c>
    </row>
    <row r="9" ht="12" customHeight="1">
      <c r="A9" s="6" t="s">
        <v>8</v>
      </c>
      <c r="B9" s="7">
        <v>697.54</v>
      </c>
      <c r="C9" s="7">
        <v>426.01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5476.41</v>
      </c>
      <c r="C17" s="7">
        <v>3295.26</v>
      </c>
      <c r="D17" s="14">
        <f>=SUM(B17:C17)</f>
      </c>
    </row>
    <row r="18" ht="12" customHeight="1">
      <c r="A18" s="6" t="s">
        <v>16</v>
      </c>
      <c r="B18" s="7">
        <v>137.81</v>
      </c>
      <c r="C18" s="7">
        <v>82.91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9463.7</v>
      </c>
      <c r="C23" s="5">
        <v>5685.52</v>
      </c>
      <c r="D23" s="15">
        <f>=SUM(B23:C23)</f>
      </c>
    </row>
    <row r="24" ht="12" customHeight="1">
      <c r="A24" s="6" t="s">
        <v>21</v>
      </c>
      <c r="B24" s="7">
        <v>1012.64</v>
      </c>
      <c r="C24" s="7">
        <v>609.04</v>
      </c>
      <c r="D24" s="14">
        <f>=SUM(B24:C24)</f>
      </c>
    </row>
    <row r="25" ht="12" customHeight="1">
      <c r="A25" s="6" t="s">
        <v>22</v>
      </c>
      <c r="B25" s="7">
        <v>40.33</v>
      </c>
      <c r="C25" s="7">
        <v>24.28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348.12</v>
      </c>
      <c r="C31" s="7">
        <v>209.69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MADISON CO. EMERGENCY MEDICAL DIST.</oddHeader>
    <evenHeader>&amp;CAUDITOR'S OFFICE, MADISON COUNTY
STATEMENT OF SEMI-ANNUAL APPORTIONMENT OF TAXES
MADE AT THE FIRST HALF REAL ESTATE SETTLEMENT TAX YEAR 2024, WITH THE COUNTY TREASURER FOR MADISON CO. EMERGENCY MEDICAL DIST.</evenHeader>
    <firstHeader>&amp;CAUDITOR'S OFFICE, MADISON COUNTY
STATEMENT OF SEMI-ANNUAL APPORTIONMENT OF TAXES
MADE AT THE FIRST HALF REAL ESTATE SETTLEMENT TAX YEAR 2024,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2370.94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43.74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5.05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199.21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12.03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21.36</v>
      </c>
      <c r="C17" s="14">
        <f>=SUM(B17)</f>
      </c>
    </row>
    <row r="18" ht="12" customHeight="1">
      <c r="A18" s="6" t="s">
        <v>16</v>
      </c>
      <c r="B18" s="7">
        <v>5.05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38.07</v>
      </c>
      <c r="C23" s="15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5.05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MECHANICSBURG PUBLIC LIBRARY</oddHeader>
    <evenHeader>&amp;CAUDITOR'S OFFICE, MADISON COUNTY
STATEMENT OF SEMI-ANNUAL APPORTIONMENT OF TAXES
MADE AT THE FIRST HALF REAL ESTATE SETTLEMENT TAX YEAR 2024, WITH THE COUNTY TREASURER FOR MECHANICSBURG PUBLIC LIBRARY</evenHeader>
    <firstHeader>&amp;CAUDITOR'S OFFICE, MADISON COUNTY
STATEMENT OF SEMI-ANNUAL APPORTIONMENT OF TAXES
MADE AT THE FIRST HALF REAL ESTATE SETTLEMENT TAX YEAR 2024,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221411.3</v>
      </c>
      <c r="C4" s="15">
        <f>=SUM(B4)</f>
      </c>
    </row>
    <row r="5" ht="12" customHeight="1">
      <c r="A5" s="6" t="s">
        <v>4</v>
      </c>
      <c r="B5" s="7">
        <v>9682.06</v>
      </c>
      <c r="C5" s="14">
        <f>=SUM(B5)</f>
      </c>
    </row>
    <row r="6" ht="12" customHeight="1">
      <c r="A6" s="6" t="s">
        <v>5</v>
      </c>
      <c r="B6" s="7">
        <v>7614.81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5174.32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1889.56</v>
      </c>
      <c r="C17" s="14">
        <f>=SUM(B17)</f>
      </c>
    </row>
    <row r="18" ht="12" customHeight="1">
      <c r="A18" s="6" t="s">
        <v>16</v>
      </c>
      <c r="B18" s="7">
        <v>18.7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3836.07</v>
      </c>
      <c r="C23" s="15">
        <f>=SUM(B23)</f>
      </c>
    </row>
    <row r="24" ht="12" customHeight="1">
      <c r="A24" s="6" t="s">
        <v>21</v>
      </c>
      <c r="B24" s="7">
        <v>257.76</v>
      </c>
      <c r="C24" s="14">
        <f>=SUM(B24)</f>
      </c>
    </row>
    <row r="25" ht="12" customHeight="1">
      <c r="A25" s="6" t="s">
        <v>22</v>
      </c>
      <c r="B25" s="7">
        <v>18.35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46.98</v>
      </c>
      <c r="C31" s="14">
        <f>=SUM(B31)</f>
      </c>
    </row>
    <row r="32" ht="12" customHeight="1">
      <c r="A32" s="6" t="s">
        <v>28</v>
      </c>
      <c r="B32" s="7">
        <v>101179.72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PLAIN CITY PUBLIC LIBRARY</oddHeader>
    <evenHeader>&amp;CAUDITOR'S OFFICE, MADISON COUNTY
STATEMENT OF SEMI-ANNUAL APPORTIONMENT OF TAXES
MADE AT THE FIRST HALF REAL ESTATE SETTLEMENT TAX YEAR 2024, WITH THE COUNTY TREASURER FOR PLAIN CITY PUBLIC LIBRARY</evenHeader>
    <firstHeader>&amp;CAUDITOR'S OFFICE, MADISON COUNTY
STATEMENT OF SEMI-ANNUAL APPORTIONMENT OF TAXES
MADE AT THE FIRST HALF REAL ESTATE SETTLEMENT TAX YEAR 2024,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36539.32</v>
      </c>
      <c r="C4" s="15">
        <f>=SUM(B4)</f>
      </c>
    </row>
    <row r="5" ht="12" customHeight="1">
      <c r="A5" s="6" t="s">
        <v>4</v>
      </c>
      <c r="B5" s="7">
        <v>4793.77</v>
      </c>
      <c r="C5" s="14">
        <f>=SUM(B5)</f>
      </c>
    </row>
    <row r="6" ht="12" customHeight="1">
      <c r="A6" s="6" t="s">
        <v>5</v>
      </c>
      <c r="B6" s="7">
        <v>5996.36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3449.69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532.1</v>
      </c>
      <c r="C17" s="14">
        <f>=SUM(B17)</f>
      </c>
    </row>
    <row r="18" ht="12" customHeight="1">
      <c r="A18" s="6" t="s">
        <v>16</v>
      </c>
      <c r="B18" s="7">
        <v>17.11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798.32</v>
      </c>
      <c r="C23" s="15">
        <f>=SUM(B23)</f>
      </c>
    </row>
    <row r="24" ht="12" customHeight="1">
      <c r="A24" s="6" t="s">
        <v>21</v>
      </c>
      <c r="B24" s="7">
        <v>171.62</v>
      </c>
      <c r="C24" s="14">
        <f>=SUM(B24)</f>
      </c>
    </row>
    <row r="25" ht="12" customHeight="1">
      <c r="A25" s="6" t="s">
        <v>22</v>
      </c>
      <c r="B25" s="7">
        <v>2.98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33.88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PLEASANT DARBY UNION CEMETERY DIST</oddHeader>
    <evenHeader>&amp;CAUDITOR'S OFFICE, MADISON COUNTY
STATEMENT OF SEMI-ANNUAL APPORTIONMENT OF TAXES
MADE AT THE FIRST HALF REAL ESTATE SETTLEMENT TAX YEAR 2024, WITH THE COUNTY TREASURER FOR PLEASANT DARBY UNION CEMETERY DIST</evenHeader>
    <firstHeader>&amp;CAUDITOR'S OFFICE, MADISON COUNTY
STATEMENT OF SEMI-ANNUAL APPORTIONMENT OF TAXES
MADE AT THE FIRST HALF REAL ESTATE SETTLEMENT TAX YEAR 2024,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160</v>
      </c>
      <c r="C2" s="3" t="s">
        <v>161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138884.26</v>
      </c>
      <c r="C4" s="5">
        <v>1321386.26</v>
      </c>
      <c r="D4" s="15">
        <f>=SUM(B4:C4)</f>
      </c>
    </row>
    <row r="5" ht="12" customHeight="1">
      <c r="A5" s="6" t="s">
        <v>4</v>
      </c>
      <c r="B5" s="7">
        <v>16301.34</v>
      </c>
      <c r="C5" s="7">
        <v>86633.03</v>
      </c>
      <c r="D5" s="14">
        <f>=SUM(B5:C5)</f>
      </c>
    </row>
    <row r="6" ht="12" customHeight="1">
      <c r="A6" s="6" t="s">
        <v>5</v>
      </c>
      <c r="B6" s="7">
        <v>9902</v>
      </c>
      <c r="C6" s="7">
        <v>39607.95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3284.96</v>
      </c>
      <c r="C8" s="7">
        <v>26125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12101.44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-5.01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2055.39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1069.36</v>
      </c>
      <c r="C17" s="7">
        <v>11483.36</v>
      </c>
      <c r="D17" s="14">
        <f>=SUM(B17:C17)</f>
      </c>
    </row>
    <row r="18" ht="12" customHeight="1">
      <c r="A18" s="6" t="s">
        <v>16</v>
      </c>
      <c r="B18" s="7">
        <v>6.28</v>
      </c>
      <c r="C18" s="7">
        <v>67.33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2648.34</v>
      </c>
      <c r="C23" s="5">
        <v>23180.61</v>
      </c>
      <c r="D23" s="15">
        <f>=SUM(B23:C23)</f>
      </c>
    </row>
    <row r="24" ht="12" customHeight="1">
      <c r="A24" s="6" t="s">
        <v>21</v>
      </c>
      <c r="B24" s="7">
        <v>164.18</v>
      </c>
      <c r="C24" s="7">
        <v>1302.92</v>
      </c>
      <c r="D24" s="14">
        <f>=SUM(B24:C24)</f>
      </c>
    </row>
    <row r="25" ht="12" customHeight="1">
      <c r="A25" s="6" t="s">
        <v>22</v>
      </c>
      <c r="B25" s="7">
        <v>14.43</v>
      </c>
      <c r="C25" s="7">
        <v>116.06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23.73</v>
      </c>
      <c r="C31" s="7">
        <v>249.3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PLEASANT VALLEY JNT FIRE DISTR</oddHeader>
    <evenHeader>&amp;CAUDITOR'S OFFICE, MADISON COUNTY
STATEMENT OF SEMI-ANNUAL APPORTIONMENT OF TAXES
MADE AT THE FIRST HALF REAL ESTATE SETTLEMENT TAX YEAR 2024, WITH THE COUNTY TREASURER FOR PLEASANT VALLEY JNT FIRE DISTR</evenHeader>
    <firstHeader>&amp;CAUDITOR'S OFFICE, MADISON COUNTY
STATEMENT OF SEMI-ANNUAL APPORTIONMENT OF TAXES
MADE AT THE FIRST HALF REAL ESTATE SETTLEMENT TAX YEAR 2024,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162</v>
      </c>
      <c r="C2" s="3" t="s">
        <v>163</v>
      </c>
      <c r="D2" s="3" t="s">
        <v>164</v>
      </c>
      <c r="E2" s="3" t="s">
        <v>164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43861.32</v>
      </c>
      <c r="C4" s="5">
        <v>117665.32</v>
      </c>
      <c r="D4" s="5">
        <v>175579.24</v>
      </c>
      <c r="E4" s="5">
        <v>175579.24</v>
      </c>
      <c r="F4" s="15">
        <f>=SUM(B4:E4)</f>
      </c>
    </row>
    <row r="5" ht="12" customHeight="1">
      <c r="A5" s="6" t="s">
        <v>4</v>
      </c>
      <c r="B5" s="7">
        <v>5419.7</v>
      </c>
      <c r="C5" s="7">
        <v>9754.46</v>
      </c>
      <c r="D5" s="7">
        <v>8848.25</v>
      </c>
      <c r="E5" s="7">
        <v>8848.25</v>
      </c>
      <c r="F5" s="14">
        <f>=SUM(B5:E5)</f>
      </c>
    </row>
    <row r="6" ht="12" customHeight="1">
      <c r="A6" s="6" t="s">
        <v>5</v>
      </c>
      <c r="B6" s="7">
        <v>18325.08</v>
      </c>
      <c r="C6" s="7">
        <v>32985.01</v>
      </c>
      <c r="D6" s="7">
        <v>27487.5</v>
      </c>
      <c r="E6" s="7">
        <v>27487.5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3396.39</v>
      </c>
      <c r="C8" s="7">
        <v>7816.17</v>
      </c>
      <c r="D8" s="7">
        <v>10743.59</v>
      </c>
      <c r="E8" s="7">
        <v>10743.56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3702.62</v>
      </c>
      <c r="C13" s="5">
        <v>9935.21</v>
      </c>
      <c r="D13" s="5">
        <v>0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27.74</v>
      </c>
      <c r="C14" s="7">
        <v>74.5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389.58</v>
      </c>
      <c r="C15" s="7">
        <v>1045.24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8.15</v>
      </c>
      <c r="C16" s="7">
        <v>21.89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444.77</v>
      </c>
      <c r="C17" s="7">
        <v>1183.18</v>
      </c>
      <c r="D17" s="7">
        <v>1969.23</v>
      </c>
      <c r="E17" s="7">
        <v>1969.23</v>
      </c>
      <c r="F17" s="14">
        <f>=SUM(B17:E17)</f>
      </c>
    </row>
    <row r="18" ht="12" customHeight="1">
      <c r="A18" s="6" t="s">
        <v>16</v>
      </c>
      <c r="B18" s="7">
        <v>19.96</v>
      </c>
      <c r="C18" s="7">
        <v>53.57</v>
      </c>
      <c r="D18" s="7">
        <v>89.76</v>
      </c>
      <c r="E18" s="7">
        <v>89.74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1116.41</v>
      </c>
      <c r="C23" s="5">
        <v>2645.21</v>
      </c>
      <c r="D23" s="5">
        <v>3501.59</v>
      </c>
      <c r="E23" s="5">
        <v>3501.59</v>
      </c>
      <c r="F23" s="15">
        <f>=SUM(B23:E23)</f>
      </c>
    </row>
    <row r="24" ht="12" customHeight="1">
      <c r="A24" s="6" t="s">
        <v>21</v>
      </c>
      <c r="B24" s="7">
        <v>167.06</v>
      </c>
      <c r="C24" s="7">
        <v>383.32</v>
      </c>
      <c r="D24" s="7">
        <v>532.66</v>
      </c>
      <c r="E24" s="7">
        <v>532.66</v>
      </c>
      <c r="F24" s="14">
        <f>=SUM(B24:E24)</f>
      </c>
    </row>
    <row r="25" ht="12" customHeight="1">
      <c r="A25" s="6" t="s">
        <v>22</v>
      </c>
      <c r="B25" s="7">
        <v>2.89</v>
      </c>
      <c r="C25" s="7">
        <v>7.61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35.97</v>
      </c>
      <c r="C31" s="7">
        <v>96.52</v>
      </c>
      <c r="D31" s="7">
        <v>160.69</v>
      </c>
      <c r="E31" s="7">
        <v>160.68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STERLING JOINT AMBULANCE DISTRICT</oddHeader>
    <evenHeader>&amp;CAUDITOR'S OFFICE, MADISON COUNTY
STATEMENT OF SEMI-ANNUAL APPORTIONMENT OF TAXES
MADE AT THE FIRST HALF REAL ESTATE SETTLEMENT TAX YEAR 2024, WITH THE COUNTY TREASURER FOR STERLING JOINT AMBULANCE DISTRICT</evenHeader>
    <firstHeader>&amp;CAUDITOR'S OFFICE, MADISON COUNTY
STATEMENT OF SEMI-ANNUAL APPORTIONMENT OF TAXES
MADE AT THE FIRST HALF REAL ESTATE SETTLEMENT TAX YEAR 2024,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2564376.1</v>
      </c>
      <c r="C4" s="15">
        <f>=SUM(B4)</f>
      </c>
    </row>
    <row r="5" ht="12" customHeight="1">
      <c r="A5" s="6" t="s">
        <v>4</v>
      </c>
      <c r="B5" s="7">
        <v>420975.05</v>
      </c>
      <c r="C5" s="14">
        <f>=SUM(B5)</f>
      </c>
    </row>
    <row r="6" ht="12" customHeight="1">
      <c r="A6" s="6" t="s">
        <v>5</v>
      </c>
      <c r="B6" s="7">
        <v>326400.64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103591.88</v>
      </c>
      <c r="C8" s="14">
        <f>=SUM(B8)</f>
      </c>
    </row>
    <row r="9" ht="12" customHeight="1">
      <c r="A9" s="6" t="s">
        <v>8</v>
      </c>
      <c r="B9" s="7">
        <v>133765.84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224669.16</v>
      </c>
      <c r="C13" s="15">
        <f>=SUM(B13)</f>
      </c>
    </row>
    <row r="14" ht="12" customHeight="1">
      <c r="A14" s="6" t="s">
        <v>12</v>
      </c>
      <c r="B14" s="7">
        <v>80.97</v>
      </c>
      <c r="C14" s="14">
        <f>=SUM(B14)</f>
      </c>
    </row>
    <row r="15" ht="12" customHeight="1">
      <c r="A15" s="6" t="s">
        <v>13</v>
      </c>
      <c r="B15" s="7">
        <v>34525.02</v>
      </c>
      <c r="C15" s="14">
        <f>=SUM(B15)</f>
      </c>
    </row>
    <row r="16" ht="12" customHeight="1">
      <c r="A16" s="6" t="s">
        <v>14</v>
      </c>
      <c r="B16" s="7">
        <v>75.42</v>
      </c>
      <c r="C16" s="14">
        <f>=SUM(B16)</f>
      </c>
    </row>
    <row r="17" ht="12" customHeight="1">
      <c r="A17" s="6" t="s">
        <v>15</v>
      </c>
      <c r="B17" s="7">
        <v>29511.4</v>
      </c>
      <c r="C17" s="14">
        <f>=SUM(B17)</f>
      </c>
    </row>
    <row r="18" ht="12" customHeight="1">
      <c r="A18" s="6" t="s">
        <v>16</v>
      </c>
      <c r="B18" s="7">
        <v>970.29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49248.7</v>
      </c>
      <c r="C23" s="15">
        <f>=SUM(B23)</f>
      </c>
    </row>
    <row r="24" ht="12" customHeight="1">
      <c r="A24" s="6" t="s">
        <v>21</v>
      </c>
      <c r="B24" s="7">
        <v>4898.18</v>
      </c>
      <c r="C24" s="14">
        <f>=SUM(B24)</f>
      </c>
    </row>
    <row r="25" ht="12" customHeight="1">
      <c r="A25" s="6" t="s">
        <v>22</v>
      </c>
      <c r="B25" s="7">
        <v>200.9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3069.31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MADISON COUNTY</oddHeader>
    <evenHeader>&amp;CAUDITOR'S OFFICE, MADISON COUNTY
STATEMENT OF SEMI-ANNUAL APPORTIONMENT OF TAXES
MADE AT THE FIRST HALF REAL ESTATE SETTLEMENT TAX YEAR 2024, WITH THE COUNTY TREASURER FOR MADISON COUNTY</evenHeader>
    <firstHeader>&amp;CAUDITOR'S OFFICE, MADISON COUNTY
STATEMENT OF SEMI-ANNUAL APPORTIONMENT OF TAXES
MADE AT THE FIRST HALF REAL ESTATE SETTLEMENT TAX YEAR 2024,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165</v>
      </c>
      <c r="C2" s="3" t="s">
        <v>166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98192.02</v>
      </c>
      <c r="C4" s="5">
        <v>59049.16</v>
      </c>
      <c r="D4" s="15">
        <f>=SUM(B4:C4)</f>
      </c>
    </row>
    <row r="5" ht="12" customHeight="1">
      <c r="A5" s="6" t="s">
        <v>4</v>
      </c>
      <c r="B5" s="7">
        <v>12027.03</v>
      </c>
      <c r="C5" s="7">
        <v>7288.14</v>
      </c>
      <c r="D5" s="14">
        <f>=SUM(B5:C5)</f>
      </c>
    </row>
    <row r="6" ht="12" customHeight="1">
      <c r="A6" s="6" t="s">
        <v>5</v>
      </c>
      <c r="B6" s="7">
        <v>14990.82</v>
      </c>
      <c r="C6" s="7">
        <v>8994.49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9021.92</v>
      </c>
      <c r="C8" s="7">
        <v>5437.28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1426.83</v>
      </c>
      <c r="C17" s="7">
        <v>857.82</v>
      </c>
      <c r="D17" s="14">
        <f>=SUM(B17:C17)</f>
      </c>
    </row>
    <row r="18" ht="12" customHeight="1">
      <c r="A18" s="6" t="s">
        <v>16</v>
      </c>
      <c r="B18" s="7">
        <v>46.01</v>
      </c>
      <c r="C18" s="7">
        <v>27.65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2110.36</v>
      </c>
      <c r="C23" s="5">
        <v>1269.84</v>
      </c>
      <c r="D23" s="15">
        <f>=SUM(B23:C23)</f>
      </c>
    </row>
    <row r="24" ht="12" customHeight="1">
      <c r="A24" s="6" t="s">
        <v>21</v>
      </c>
      <c r="B24" s="7">
        <v>448.8</v>
      </c>
      <c r="C24" s="7">
        <v>270.48</v>
      </c>
      <c r="D24" s="14">
        <f>=SUM(B24:C24)</f>
      </c>
    </row>
    <row r="25" ht="12" customHeight="1">
      <c r="A25" s="6" t="s">
        <v>22</v>
      </c>
      <c r="B25" s="7">
        <v>8.01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91.07</v>
      </c>
      <c r="C31" s="7">
        <v>54.75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TRI-COUNTY JOINT FIRE DISTRICT</oddHeader>
    <evenHeader>&amp;CAUDITOR'S OFFICE, MADISON COUNTY
STATEMENT OF SEMI-ANNUAL APPORTIONMENT OF TAXES
MADE AT THE FIRST HALF REAL ESTATE SETTLEMENT TAX YEAR 2024, WITH THE COUNTY TREASURER FOR TRI-COUNTY JOINT FIRE DISTRICT</evenHeader>
    <firstHeader>&amp;CAUDITOR'S OFFICE, MADISON COUNTY
STATEMENT OF SEMI-ANNUAL APPORTIONMENT OF TAXES
MADE AT THE FIRST HALF REAL ESTATE SETTLEMENT TAX YEAR 2024,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187482.24</v>
      </c>
      <c r="C4" s="15">
        <f>=SUM(B4)</f>
      </c>
    </row>
    <row r="5" ht="12" customHeight="1">
      <c r="A5" s="6" t="s">
        <v>4</v>
      </c>
      <c r="B5" s="7">
        <v>61898.67</v>
      </c>
      <c r="C5" s="14">
        <f>=SUM(B5)</f>
      </c>
    </row>
    <row r="6" ht="12" customHeight="1">
      <c r="A6" s="6" t="s">
        <v>5</v>
      </c>
      <c r="B6" s="7">
        <v>54400.28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9644.05</v>
      </c>
      <c r="C8" s="14">
        <f>=SUM(B8)</f>
      </c>
    </row>
    <row r="9" ht="12" customHeight="1">
      <c r="A9" s="6" t="s">
        <v>8</v>
      </c>
      <c r="B9" s="7">
        <v>19668.08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16413.71</v>
      </c>
      <c r="C13" s="15">
        <f>=SUM(B13)</f>
      </c>
    </row>
    <row r="14" ht="12" customHeight="1">
      <c r="A14" s="6" t="s">
        <v>12</v>
      </c>
      <c r="B14" s="7">
        <v>5.89</v>
      </c>
      <c r="C14" s="14">
        <f>=SUM(B14)</f>
      </c>
    </row>
    <row r="15" ht="12" customHeight="1">
      <c r="A15" s="6" t="s">
        <v>13</v>
      </c>
      <c r="B15" s="7">
        <v>2522.78</v>
      </c>
      <c r="C15" s="14">
        <f>=SUM(B15)</f>
      </c>
    </row>
    <row r="16" ht="12" customHeight="1">
      <c r="A16" s="6" t="s">
        <v>14</v>
      </c>
      <c r="B16" s="7">
        <v>5.5</v>
      </c>
      <c r="C16" s="14">
        <f>=SUM(B16)</f>
      </c>
    </row>
    <row r="17" ht="12" customHeight="1">
      <c r="A17" s="6" t="s">
        <v>15</v>
      </c>
      <c r="B17" s="7">
        <v>2160.15</v>
      </c>
      <c r="C17" s="14">
        <f>=SUM(B17)</f>
      </c>
    </row>
    <row r="18" ht="12" customHeight="1">
      <c r="A18" s="6" t="s">
        <v>16</v>
      </c>
      <c r="B18" s="7">
        <v>70.88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4225.95</v>
      </c>
      <c r="C23" s="15">
        <f>=SUM(B23)</f>
      </c>
    </row>
    <row r="24" ht="12" customHeight="1">
      <c r="A24" s="6" t="s">
        <v>21</v>
      </c>
      <c r="B24" s="7">
        <v>445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298.86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MENTAL HEALTH &amp;&amp; RECOVERY SERVICES</oddHeader>
    <evenHeader>&amp;CAUDITOR'S OFFICE, MADISON COUNTY
STATEMENT OF SEMI-ANNUAL APPORTIONMENT OF TAXES
MADE AT THE FIRST HALF REAL ESTATE SETTLEMENT TAX YEAR 2024, WITH THE COUNTY TREASURER FOR MENTAL HEALTH &amp;&amp; RECOVERY SERVICES</evenHeader>
    <firstHeader>&amp;CAUDITOR'S OFFICE, MADISON COUNTY
STATEMENT OF SEMI-ANNUAL APPORTIONMENT OF TAXES
MADE AT THE FIRST HALF REAL ESTATE SETTLEMENT TAX YEAR 2024, WITH THE COUNTY TREASURER FOR MENTAL HEALTH &amp;&amp;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330835.12</v>
      </c>
      <c r="C4" s="15">
        <f>=SUM(B4)</f>
      </c>
    </row>
    <row r="5" ht="12" customHeight="1">
      <c r="A5" s="6" t="s">
        <v>4</v>
      </c>
      <c r="B5" s="7">
        <v>99035.12</v>
      </c>
      <c r="C5" s="14">
        <f>=SUM(B5)</f>
      </c>
    </row>
    <row r="6" ht="12" customHeight="1">
      <c r="A6" s="6" t="s">
        <v>5</v>
      </c>
      <c r="B6" s="7">
        <v>87040.08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16367.13</v>
      </c>
      <c r="C8" s="14">
        <f>=SUM(B8)</f>
      </c>
    </row>
    <row r="9" ht="12" customHeight="1">
      <c r="A9" s="6" t="s">
        <v>8</v>
      </c>
      <c r="B9" s="7">
        <v>31468.86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28970.9</v>
      </c>
      <c r="C13" s="15">
        <f>=SUM(B13)</f>
      </c>
    </row>
    <row r="14" ht="12" customHeight="1">
      <c r="A14" s="6" t="s">
        <v>12</v>
      </c>
      <c r="B14" s="7">
        <v>10.45</v>
      </c>
      <c r="C14" s="14">
        <f>=SUM(B14)</f>
      </c>
    </row>
    <row r="15" ht="12" customHeight="1">
      <c r="A15" s="6" t="s">
        <v>13</v>
      </c>
      <c r="B15" s="7">
        <v>4453.22</v>
      </c>
      <c r="C15" s="14">
        <f>=SUM(B15)</f>
      </c>
    </row>
    <row r="16" ht="12" customHeight="1">
      <c r="A16" s="6" t="s">
        <v>14</v>
      </c>
      <c r="B16" s="7">
        <v>9.72</v>
      </c>
      <c r="C16" s="14">
        <f>=SUM(B16)</f>
      </c>
    </row>
    <row r="17" ht="12" customHeight="1">
      <c r="A17" s="6" t="s">
        <v>15</v>
      </c>
      <c r="B17" s="7">
        <v>3813.91</v>
      </c>
      <c r="C17" s="14">
        <f>=SUM(B17)</f>
      </c>
    </row>
    <row r="18" ht="12" customHeight="1">
      <c r="A18" s="6" t="s">
        <v>16</v>
      </c>
      <c r="B18" s="7">
        <v>125.08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7261.74</v>
      </c>
      <c r="C23" s="15">
        <f>=SUM(B23)</f>
      </c>
    </row>
    <row r="24" ht="12" customHeight="1">
      <c r="A24" s="6" t="s">
        <v>21</v>
      </c>
      <c r="B24" s="7">
        <v>758.18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503.04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SENIOR CITIZENS</oddHeader>
    <evenHeader>&amp;CAUDITOR'S OFFICE, MADISON COUNTY
STATEMENT OF SEMI-ANNUAL APPORTIONMENT OF TAXES
MADE AT THE FIRST HALF REAL ESTATE SETTLEMENT TAX YEAR 2024, WITH THE COUNTY TREASURER FOR SENIOR CITIZENS</evenHeader>
    <firstHeader>&amp;CAUDITOR'S OFFICE, MADISON COUNTY
STATEMENT OF SEMI-ANNUAL APPORTIONMENT OF TAXES
MADE AT THE FIRST HALF REAL ESTATE SETTLEMENT TAX YEAR 2024,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427416.51</v>
      </c>
      <c r="C4" s="15">
        <f>=SUM(B4)</f>
      </c>
    </row>
    <row r="5" ht="12" customHeight="1">
      <c r="A5" s="6" t="s">
        <v>4</v>
      </c>
      <c r="B5" s="7">
        <v>70163.81</v>
      </c>
      <c r="C5" s="14">
        <f>=SUM(B5)</f>
      </c>
    </row>
    <row r="6" ht="12" customHeight="1">
      <c r="A6" s="6" t="s">
        <v>5</v>
      </c>
      <c r="B6" s="7">
        <v>54400.28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17265.26</v>
      </c>
      <c r="C8" s="14">
        <f>=SUM(B8)</f>
      </c>
    </row>
    <row r="9" ht="12" customHeight="1">
      <c r="A9" s="6" t="s">
        <v>8</v>
      </c>
      <c r="B9" s="7">
        <v>22294.37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37446.27</v>
      </c>
      <c r="C13" s="15">
        <f>=SUM(B13)</f>
      </c>
    </row>
    <row r="14" ht="12" customHeight="1">
      <c r="A14" s="6" t="s">
        <v>12</v>
      </c>
      <c r="B14" s="7">
        <v>13.53</v>
      </c>
      <c r="C14" s="14">
        <f>=SUM(B14)</f>
      </c>
    </row>
    <row r="15" ht="12" customHeight="1">
      <c r="A15" s="6" t="s">
        <v>13</v>
      </c>
      <c r="B15" s="7">
        <v>5754.38</v>
      </c>
      <c r="C15" s="14">
        <f>=SUM(B15)</f>
      </c>
    </row>
    <row r="16" ht="12" customHeight="1">
      <c r="A16" s="6" t="s">
        <v>14</v>
      </c>
      <c r="B16" s="7">
        <v>12.57</v>
      </c>
      <c r="C16" s="14">
        <f>=SUM(B16)</f>
      </c>
    </row>
    <row r="17" ht="12" customHeight="1">
      <c r="A17" s="6" t="s">
        <v>15</v>
      </c>
      <c r="B17" s="7">
        <v>4911.76</v>
      </c>
      <c r="C17" s="14">
        <f>=SUM(B17)</f>
      </c>
    </row>
    <row r="18" ht="12" customHeight="1">
      <c r="A18" s="6" t="s">
        <v>16</v>
      </c>
      <c r="B18" s="7">
        <v>161.73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8208.42</v>
      </c>
      <c r="C23" s="15">
        <f>=SUM(B23)</f>
      </c>
    </row>
    <row r="24" ht="12" customHeight="1">
      <c r="A24" s="6" t="s">
        <v>21</v>
      </c>
      <c r="B24" s="7">
        <v>816.4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511.58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VETERANS RELIEF</oddHeader>
    <evenHeader>&amp;CAUDITOR'S OFFICE, MADISON COUNTY
STATEMENT OF SEMI-ANNUAL APPORTIONMENT OF TAXES
MADE AT THE FIRST HALF REAL ESTATE SETTLEMENT TAX YEAR 2024, WITH THE COUNTY TREASURER FOR VETERANS RELIEF</evenHeader>
    <firstHeader>&amp;CAUDITOR'S OFFICE, MADISON COUNTY
STATEMENT OF SEMI-ANNUAL APPORTIONMENT OF TAXES
MADE AT THE FIRST HALF REAL ESTATE SETTLEMENT TAX YEAR 2024,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104857.78</v>
      </c>
      <c r="C4" s="5">
        <v>225594.22</v>
      </c>
      <c r="D4" s="5">
        <v>97566.61</v>
      </c>
      <c r="E4" s="5">
        <v>26749.54</v>
      </c>
      <c r="F4" s="5">
        <v>106998.6</v>
      </c>
      <c r="G4" s="15">
        <f>=SUM(B4:F4)</f>
      </c>
    </row>
    <row r="5" ht="12" customHeight="1">
      <c r="A5" s="6" t="s">
        <v>4</v>
      </c>
      <c r="B5" s="7">
        <v>236.77</v>
      </c>
      <c r="C5" s="7">
        <v>590.81</v>
      </c>
      <c r="D5" s="7">
        <v>334.69</v>
      </c>
      <c r="E5" s="7">
        <v>60.4</v>
      </c>
      <c r="F5" s="7">
        <v>241.6</v>
      </c>
      <c r="G5" s="14">
        <f>=SUM(B5:F5)</f>
      </c>
    </row>
    <row r="6" ht="12" customHeight="1">
      <c r="A6" s="6" t="s">
        <v>5</v>
      </c>
      <c r="B6" s="7">
        <v>113576.54</v>
      </c>
      <c r="C6" s="7">
        <v>447352.46</v>
      </c>
      <c r="D6" s="7">
        <v>185431.08</v>
      </c>
      <c r="E6" s="7">
        <v>28973.61</v>
      </c>
      <c r="F6" s="7">
        <v>115894.43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1478.64</v>
      </c>
      <c r="C8" s="7">
        <v>3181.05</v>
      </c>
      <c r="D8" s="7">
        <v>1375.7</v>
      </c>
      <c r="E8" s="7">
        <v>377.21</v>
      </c>
      <c r="F8" s="7">
        <v>1508.8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8368.24</v>
      </c>
      <c r="C13" s="5">
        <v>18001.9</v>
      </c>
      <c r="D13" s="5">
        <v>7785.66</v>
      </c>
      <c r="E13" s="5">
        <v>2134.83</v>
      </c>
      <c r="F13" s="5">
        <v>8539.4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623.85</v>
      </c>
      <c r="C15" s="7">
        <v>1342.17</v>
      </c>
      <c r="D15" s="7">
        <v>580.46</v>
      </c>
      <c r="E15" s="7">
        <v>159.17</v>
      </c>
      <c r="F15" s="7">
        <v>636.65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399.19</v>
      </c>
      <c r="C17" s="7">
        <v>858.61</v>
      </c>
      <c r="D17" s="7">
        <v>371.45</v>
      </c>
      <c r="E17" s="7">
        <v>101.84</v>
      </c>
      <c r="F17" s="7">
        <v>407.36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1726.15</v>
      </c>
      <c r="C23" s="5">
        <v>3804.01</v>
      </c>
      <c r="D23" s="5">
        <v>1642.92</v>
      </c>
      <c r="E23" s="5">
        <v>440.34</v>
      </c>
      <c r="F23" s="5">
        <v>1761.37</v>
      </c>
      <c r="G23" s="15">
        <f>=SUM(B23:F23)</f>
      </c>
    </row>
    <row r="24" ht="12" customHeight="1">
      <c r="A24" s="6" t="s">
        <v>21</v>
      </c>
      <c r="B24" s="7">
        <v>73.92</v>
      </c>
      <c r="C24" s="7">
        <v>159.06</v>
      </c>
      <c r="D24" s="7">
        <v>68.78</v>
      </c>
      <c r="E24" s="7">
        <v>18.86</v>
      </c>
      <c r="F24" s="7">
        <v>75.44</v>
      </c>
      <c r="G24" s="14">
        <f>=SUM(B24:F24)</f>
      </c>
    </row>
    <row r="25" ht="12" customHeight="1">
      <c r="A25" s="6" t="s">
        <v>22</v>
      </c>
      <c r="B25" s="7">
        <v>0.78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2024, WITH THE COUNTY TREASURER FOR FAIRBANKS LSD</oddHeader>
    <evenHeader>&amp;CAUDITOR'S OFFICE, MADISON COUNTY
STATEMENT OF SEMI-ANNUAL APPORTIONMENT OF TAXES
MADE AT THE FIRST HALF REAL ESTATE SETTLEMENT TAX YEAR 2024, WITH THE COUNTY TREASURER FOR FAIRBANKS LSD</evenHeader>
    <firstHeader>&amp;CAUDITOR'S OFFICE, MADISON COUNTY
STATEMENT OF SEMI-ANNUAL APPORTIONMENT OF TAXES
MADE AT THE FIRST HALF REAL ESTATE SETTLEMENT TAX YEAR 2024, WITH THE COUNTY TREASURER FOR FAIRBANKS LSD</firstHeader>
  </headerFooter>
</worksheet>
</file>