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5-9-1-1" sheetId="2" r:id="rId3"/>
    <sheet name="104903-HEALTH SERVICES" sheetId="3" r:id="rId4"/>
    <sheet name="104902-MAD CO BD OF DEVELOPMENT" sheetId="4" r:id="rId5"/>
    <sheet name="10490-MADISON COUNTY" sheetId="5" r:id="rId6"/>
    <sheet name="104904-MENTAL HEALTH &amp; RECOVERY" sheetId="6" r:id="rId7"/>
    <sheet name="104906-SENIOR CITIZENS" sheetId="7" r:id="rId8"/>
    <sheet name="104901-VETERANS RELIEF" sheetId="8" r:id="rId9"/>
    <sheet name="21700-FAIRBANKS LSD" sheetId="9" r:id="rId10"/>
    <sheet name="22540-JEFFERSON LSD (MADISON CO" sheetId="10" r:id="rId11"/>
    <sheet name="22590-JONATHAN ALDER LSD" sheetId="11" r:id="rId12"/>
    <sheet name="22960-LONDON CSD" sheetId="12" r:id="rId13"/>
    <sheet name="23130-MADISON PLAINS LSD" sheetId="13" r:id="rId14"/>
    <sheet name="23320-MECHANICSBURG EVSD" sheetId="14" r:id="rId15"/>
    <sheet name="23380-MIAMI TRACE LSD" sheetId="15" r:id="rId16"/>
    <sheet name="25940-WESTFALL LSD" sheetId="16" r:id="rId17"/>
    <sheet name="30160-GREAT OAKS JVSD" sheetId="17" r:id="rId18"/>
    <sheet name="30290-OHIO HI-POINT JVSD" sheetId="18" r:id="rId19"/>
    <sheet name="30310-PICKAWAY-ROSS COUNTY JVSD" sheetId="19" r:id="rId20"/>
    <sheet name="30070-TOLLES CAREER &amp; TECHNICAL" sheetId="20" r:id="rId21"/>
    <sheet name="40891-CANAAN TWP" sheetId="21" r:id="rId22"/>
    <sheet name="41410-DARBY TWP" sheetId="22" r:id="rId23"/>
    <sheet name="41430-DEER CREEK TWP" sheetId="23" r:id="rId24"/>
    <sheet name="41734-FAIRFIELD TWP" sheetId="24" r:id="rId25"/>
    <sheet name="47058-JEFFERSON TWP" sheetId="25" r:id="rId26"/>
    <sheet name="47101-MONROE TWP" sheetId="26" r:id="rId27"/>
    <sheet name="43900-OAK RUN TWP" sheetId="27" r:id="rId28"/>
    <sheet name="44013-PAINT TWP" sheetId="28" r:id="rId29"/>
    <sheet name="44215-PIKE TWP" sheetId="29" r:id="rId30"/>
    <sheet name="44259-PLEASANT TWP" sheetId="30" r:id="rId31"/>
    <sheet name="44410-RANGE TWP" sheetId="31" r:id="rId32"/>
    <sheet name="44980-SOMERFORD TWP" sheetId="32" r:id="rId33"/>
    <sheet name="45171-STOKES TWP" sheetId="33" r:id="rId34"/>
    <sheet name="47141-UNION TWP" sheetId="34" r:id="rId35"/>
    <sheet name="53901-JEFFERSON CORP" sheetId="35" r:id="rId36"/>
    <sheet name="54460-LONDON CITY" sheetId="36" r:id="rId37"/>
    <sheet name="55150-MIDWAY CORP" sheetId="37" r:id="rId38"/>
    <sheet name="55530-MT. STERLING CORP" sheetId="38" r:id="rId39"/>
    <sheet name="56720-PLAIN CITY CORP" sheetId="39" r:id="rId40"/>
    <sheet name="57370-S. SOLON CORP" sheetId="40" r:id="rId41"/>
    <sheet name="61201-CENTRAL TWP JNT FIRE DIST" sheetId="41" r:id="rId42"/>
    <sheet name="61225-HURT-BATT MEM LIBRARY OF " sheetId="42" r:id="rId43"/>
    <sheet name="61109-LONDON PUBLIC LIBRARY" sheetId="43" r:id="rId44"/>
    <sheet name="60440-MADISON CO. EMERGENCY MED" sheetId="44" r:id="rId45"/>
    <sheet name="61269-MECHANICSBURG PUBLIC LIBR" sheetId="45" r:id="rId46"/>
    <sheet name="61202-PLAIN CITY PUBLIC LIBRARY" sheetId="46" r:id="rId47"/>
    <sheet name="61123-PLEASANT DARBY UNION CEME" sheetId="47" r:id="rId48"/>
    <sheet name="61060-PLEASANT VALLEY JNT FIRE " sheetId="48" r:id="rId49"/>
    <sheet name="60680-STERLING JOINT AMBULANCE " sheetId="49" r:id="rId50"/>
    <sheet name="61147-TRI-COUNTY JOINT FIRE DIS" sheetId="50" r:id="rId51"/>
  </sheets>
  <definedNames>
    <definedName name="_xlnm.Print_Titles" localSheetId="0">'MADISON COUNTY SUMMARY'!$A:$A</definedName>
    <definedName name="_xlnm.Print_Titles" localSheetId="1">'104905-9-1-1'!$A:$A</definedName>
    <definedName name="_xlnm.Print_Titles" localSheetId="2">'104903-HEALTH SERVICES'!$A:$A</definedName>
    <definedName name="_xlnm.Print_Titles" localSheetId="3">'104902-MAD CO BD OF DEVELOPMENT'!$A:$A</definedName>
    <definedName name="_xlnm.Print_Titles" localSheetId="4">'10490-MADISON COUNTY'!$A:$A</definedName>
    <definedName name="_xlnm.Print_Titles" localSheetId="5">'104904-MENTAL HEALTH &amp; RECOVERY'!$A:$A</definedName>
    <definedName name="_xlnm.Print_Titles" localSheetId="6">'104906-SENIOR CITIZENS'!$A:$A</definedName>
    <definedName name="_xlnm.Print_Titles" localSheetId="7">'104901-VETERANS RELIEF'!$A:$A</definedName>
    <definedName name="_xlnm.Print_Titles" localSheetId="8">'21700-FAIRBANKS LSD'!$A:$A</definedName>
    <definedName name="_xlnm.Print_Titles" localSheetId="9">'22540-JEFFERSON LSD (MADISON CO'!$A:$A</definedName>
    <definedName name="_xlnm.Print_Titles" localSheetId="10">'22590-JONATHAN ALDER LSD'!$A:$A</definedName>
    <definedName name="_xlnm.Print_Titles" localSheetId="11">'22960-LONDON CSD'!$A:$A</definedName>
    <definedName name="_xlnm.Print_Titles" localSheetId="12">'23130-MADISON PLAINS LSD'!$A:$A</definedName>
    <definedName name="_xlnm.Print_Titles" localSheetId="13">'23320-MECHANICSBURG EVSD'!$A:$A</definedName>
    <definedName name="_xlnm.Print_Titles" localSheetId="14">'23380-MIAMI TRACE LSD'!$A:$A</definedName>
    <definedName name="_xlnm.Print_Titles" localSheetId="15">'25940-WESTFALL LSD'!$A:$A</definedName>
    <definedName name="_xlnm.Print_Titles" localSheetId="16">'30160-GREAT OAKS JVSD'!$A:$A</definedName>
    <definedName name="_xlnm.Print_Titles" localSheetId="17">'30290-OHIO HI-POINT JVSD'!$A:$A</definedName>
    <definedName name="_xlnm.Print_Titles" localSheetId="18">'30310-PICKAWAY-ROSS COUNTY JVSD'!$A:$A</definedName>
    <definedName name="_xlnm.Print_Titles" localSheetId="19">'30070-TOLLES CAREER &amp; TECHNICAL'!$A:$A</definedName>
    <definedName name="_xlnm.Print_Titles" localSheetId="20">'40891-CANAAN TWP'!$A:$A</definedName>
    <definedName name="_xlnm.Print_Titles" localSheetId="21">'41410-DARBY TWP'!$A:$A</definedName>
    <definedName name="_xlnm.Print_Titles" localSheetId="22">'41430-DEER CREEK TWP'!$A:$A</definedName>
    <definedName name="_xlnm.Print_Titles" localSheetId="23">'41734-FAIRFIELD TWP'!$A:$A</definedName>
    <definedName name="_xlnm.Print_Titles" localSheetId="24">'47058-JEFFERSON TWP'!$A:$A</definedName>
    <definedName name="_xlnm.Print_Titles" localSheetId="25">'47101-MONROE TWP'!$A:$A</definedName>
    <definedName name="_xlnm.Print_Titles" localSheetId="26">'43900-OAK RUN TWP'!$A:$A</definedName>
    <definedName name="_xlnm.Print_Titles" localSheetId="27">'44013-PAINT TWP'!$A:$A</definedName>
    <definedName name="_xlnm.Print_Titles" localSheetId="28">'44215-PIKE TWP'!$A:$A</definedName>
    <definedName name="_xlnm.Print_Titles" localSheetId="29">'44259-PLEASANT TWP'!$A:$A</definedName>
    <definedName name="_xlnm.Print_Titles" localSheetId="30">'44410-RANGE TWP'!$A:$A</definedName>
    <definedName name="_xlnm.Print_Titles" localSheetId="31">'44980-SOMERFORD TWP'!$A:$A</definedName>
    <definedName name="_xlnm.Print_Titles" localSheetId="32">'45171-STOKES TWP'!$A:$A</definedName>
    <definedName name="_xlnm.Print_Titles" localSheetId="33">'47141-UNION TWP'!$A:$A</definedName>
    <definedName name="_xlnm.Print_Titles" localSheetId="34">'53901-JEFFERSON CORP'!$A:$A</definedName>
    <definedName name="_xlnm.Print_Titles" localSheetId="35">'54460-LONDON CITY'!$A:$A</definedName>
    <definedName name="_xlnm.Print_Titles" localSheetId="36">'55150-MIDWAY CORP'!$A:$A</definedName>
    <definedName name="_xlnm.Print_Titles" localSheetId="37">'55530-MT. STERLING CORP'!$A:$A</definedName>
    <definedName name="_xlnm.Print_Titles" localSheetId="38">'56720-PLAIN CITY CORP'!$A:$A</definedName>
    <definedName name="_xlnm.Print_Titles" localSheetId="39">'57370-S. SOLON CORP'!$A:$A</definedName>
    <definedName name="_xlnm.Print_Titles" localSheetId="40">'61201-CENTRAL TWP JNT FIRE DIST'!$A:$A</definedName>
    <definedName name="_xlnm.Print_Titles" localSheetId="41">'61225-HURT-BATT MEM LIBRARY OF '!$A:$A</definedName>
    <definedName name="_xlnm.Print_Titles" localSheetId="42">'61109-LONDON PUBLIC LIBRARY'!$A:$A</definedName>
    <definedName name="_xlnm.Print_Titles" localSheetId="43">'60440-MADISON CO. EMERGENCY MED'!$A:$A</definedName>
    <definedName name="_xlnm.Print_Titles" localSheetId="44">'61269-MECHANICSBURG PUBLIC LIBR'!$A:$A</definedName>
    <definedName name="_xlnm.Print_Titles" localSheetId="45">'61202-PLAIN CITY PUBLIC LIBRARY'!$A:$A</definedName>
    <definedName name="_xlnm.Print_Titles" localSheetId="46">'61123-PLEASANT DARBY UNION CEME'!$A:$A</definedName>
    <definedName name="_xlnm.Print_Titles" localSheetId="47">'61060-PLEASANT VALLEY JNT FIRE '!$A:$A</definedName>
    <definedName name="_xlnm.Print_Titles" localSheetId="48">'60680-STERLING JOINT AMBULANCE '!$A:$A</definedName>
    <definedName name="_xlnm.Print_Titles" localSheetId="49">'61147-TRI-COUNTY JOINT FIRE DIS'!$A:$A</definedName>
  </definedNames>
  <calcPr fullCalcOnLoad="1"/>
</workbook>
</file>

<file path=xl/sharedStrings.xml><?xml version="1.0" encoding="utf-8"?>
<sst xmlns="http://schemas.openxmlformats.org/spreadsheetml/2006/main" count="167" uniqueCount="167">
  <si>
    <t>SOURCE OF RECEIPTS</t>
  </si>
  <si>
    <t>TOTALS</t>
  </si>
  <si>
    <t>REAL PROPERTY</t>
  </si>
  <si>
    <t>Agr/Res</t>
  </si>
  <si>
    <t>Com/Ind/Min</t>
  </si>
  <si>
    <t>Public Utility</t>
  </si>
  <si>
    <t>TOTAL CURRENT</t>
  </si>
  <si>
    <t>TOTAL DELINQUENT</t>
  </si>
  <si>
    <t>LESS TIF COLLECTED</t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</si>
  <si>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</si>
  <si>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</si>
  <si>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</si>
  <si>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</si>
  <si>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</si>
  <si>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</si>
  <si>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</si>
  <si>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</si>
  <si>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</si>
  <si>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</si>
  <si>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</si>
  <si>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</si>
  <si>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</si>
  <si>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</si>
  <si>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</si>
  <si>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Board of Election</t>
  </si>
  <si>
    <t>TOTAL DEDUCTIONS</t>
  </si>
  <si>
    <t>BALANCES</t>
  </si>
  <si>
    <t>Less Refunds</t>
  </si>
  <si>
    <t>Less Advances</t>
  </si>
  <si>
    <t>NET DISTRIBUTION</t>
  </si>
  <si>
    <t>2018 9-1-1 SYSTEM 1.00</t>
  </si>
  <si>
    <t>Please sign and return to this office, revised Code, Sec 321.34</t>
  </si>
  <si>
    <t>It is hereby certified that the above funds for retirement of bonds</t>
  </si>
  <si>
    <t>JENNIFER S. HUNTER</t>
  </si>
  <si>
    <t>COUNTY AUDITOR</t>
  </si>
  <si>
    <t>have been received and paid into the bond retirement fund</t>
  </si>
  <si>
    <t>DEPUTY AUDITOR</t>
  </si>
  <si>
    <t>SIGNATURE OF OFFICER</t>
  </si>
  <si>
    <t>2001 HEALTH SERVICES 1.00</t>
  </si>
  <si>
    <t>2020 HEALTH SERVICES 0.15</t>
  </si>
  <si>
    <t>1976 MRDD 0.10</t>
  </si>
  <si>
    <t>1976 MRDD 0.40</t>
  </si>
  <si>
    <t>1982 MRDD 1.20</t>
  </si>
  <si>
    <t>2005 DEVELOPMENTAL DISABILITIES 1.30</t>
  </si>
  <si>
    <t>2008 DEVELOPMENTAL DISABILITIES 1.00</t>
  </si>
  <si>
    <t xml:space="preserve"> GENERAL FUND 3.00</t>
  </si>
  <si>
    <t>2004 MENTAL HEALTH &amp; RECOVERY SVCS 0.50</t>
  </si>
  <si>
    <t>2006 SENIOR CITIZENS 0.80</t>
  </si>
  <si>
    <t xml:space="preserve"> VETERANS RELIEF 0.50</t>
  </si>
  <si>
    <t xml:space="preserve"> GENERAL FUND 4.90</t>
  </si>
  <si>
    <t>1976 CURRENT EXPENSE 19.30</t>
  </si>
  <si>
    <t>1985 CURRENT EXPENSE 8.00</t>
  </si>
  <si>
    <t>2006 BOND ($11,460,066) 1.50</t>
  </si>
  <si>
    <t>2009 SUBSTITUTE RC 5705.199 5.00</t>
  </si>
  <si>
    <t xml:space="preserve"> GENERAL FUND 5.00</t>
  </si>
  <si>
    <t>1976 CURRENT EXPENSE 17.80</t>
  </si>
  <si>
    <t>2003 BOND ($16,900,000) 3.50</t>
  </si>
  <si>
    <t>2003 PERMANENT IMP-ONGOING 0.50</t>
  </si>
  <si>
    <t>2011 SUBSTITUTE (RC 5705.199) 4.60</t>
  </si>
  <si>
    <t>2019 EMERGENCY ($769,711) 3.10</t>
  </si>
  <si>
    <t>1976 CURRENT EXPENSE 21.00</t>
  </si>
  <si>
    <t>1979 CURRENT EXPENSE 3.20</t>
  </si>
  <si>
    <t>1994 PERMANENT IMPROVEMENT 2.40</t>
  </si>
  <si>
    <t>2002 BOND ($25,000,000) 2.50</t>
  </si>
  <si>
    <t xml:space="preserve"> GENERAL FUND 4.20</t>
  </si>
  <si>
    <t>1976 CURRENT EXPENSE 20.20</t>
  </si>
  <si>
    <t>1996 CURRENT EXPENSE 12.90</t>
  </si>
  <si>
    <t>2001 BOND ($30,000,000) 2.50</t>
  </si>
  <si>
    <t xml:space="preserve"> GENERAL FUND 5.10</t>
  </si>
  <si>
    <t>1976 CURRENT EXPENSE 16.00</t>
  </si>
  <si>
    <t>1994 CURRENT EXPENSE 6.00</t>
  </si>
  <si>
    <t>1995 CURRENT EXPENSE 5.85</t>
  </si>
  <si>
    <t>1998 PERMANENT IMPROVEMENT 2.50</t>
  </si>
  <si>
    <t>2003 CURRENT EXPENSE 5.00</t>
  </si>
  <si>
    <t>2005 CURRENT EXPENSE 8.00</t>
  </si>
  <si>
    <t xml:space="preserve"> GENERAL FUND 4.50</t>
  </si>
  <si>
    <t>1976 CURRENT EXPENSE 21.80</t>
  </si>
  <si>
    <t>1983 PERMANENT IMPROVEMENT 5.00</t>
  </si>
  <si>
    <t>2003 BOND ($3,130,400) 1.60</t>
  </si>
  <si>
    <t>2003 BOND ($4,645,000) 2.00</t>
  </si>
  <si>
    <t>2003 CLASSROOM FACILITIES 0.50</t>
  </si>
  <si>
    <t>2009 EMERGENCY ($189,000) 1.96</t>
  </si>
  <si>
    <t xml:space="preserve"> GENERAL FUND 3.20</t>
  </si>
  <si>
    <t xml:space="preserve"> PERMANENT IMPROVEMENT 1.00</t>
  </si>
  <si>
    <t>1976 CURRENT EXPENSE 18.90</t>
  </si>
  <si>
    <t>2005 BOND ($14,057,481) 1.34</t>
  </si>
  <si>
    <t>2005 BOND ($3,000,000) 0.25</t>
  </si>
  <si>
    <t>2005 CLASSROOM FACILITIES 0.50</t>
  </si>
  <si>
    <t>2008 BOND ($2,500,000) 0.25</t>
  </si>
  <si>
    <t>2008 BOND ($9,426,402) 0.78</t>
  </si>
  <si>
    <t>2008 CLASSROOM FACILITIES 0.50</t>
  </si>
  <si>
    <t>2012 EMERGENCY ($1,900,000) 3.20</t>
  </si>
  <si>
    <t>2015 BOND ($31,004,877) 2.35</t>
  </si>
  <si>
    <t>2015 CLASSROOM FACILITIES 0.50</t>
  </si>
  <si>
    <t>1976 CURRENT EXPENSE 15.30</t>
  </si>
  <si>
    <t>1977 CURRENT EXPENSE 3.00</t>
  </si>
  <si>
    <t>1989 CURRENT EXPENSE 6.00</t>
  </si>
  <si>
    <t>2003 PERMANENT IMP-ONGOING 3.75</t>
  </si>
  <si>
    <t>2020 BOND ($15,000,000) 1.75</t>
  </si>
  <si>
    <t>1999 CURRENT EXPENSE 2.70</t>
  </si>
  <si>
    <t>1978 CURRENT EXPENSE 2.00</t>
  </si>
  <si>
    <t>2018 PERMANENT IMPROVEMENT 0.60</t>
  </si>
  <si>
    <t>1976 CURRENT EXPENSE 1.70</t>
  </si>
  <si>
    <t>1981 CURRENT EXPENSE 1.50</t>
  </si>
  <si>
    <t>2006 CURRENT EXPENSE 1.00</t>
  </si>
  <si>
    <t>1976 CURRENT EXPENSE 1.80</t>
  </si>
  <si>
    <t xml:space="preserve"> GENERAL FUND 1.50</t>
  </si>
  <si>
    <t xml:space="preserve"> GENERAL FUND 0.50</t>
  </si>
  <si>
    <t xml:space="preserve"> ROAD AND BRIDGE 0.30</t>
  </si>
  <si>
    <t>2014 CEMETERY 1.00</t>
  </si>
  <si>
    <t>2014 CURRENT EXPENSE 0.60</t>
  </si>
  <si>
    <t>2016 CEMETERY 0.70</t>
  </si>
  <si>
    <t xml:space="preserve"> GENERAL FUND 1.40</t>
  </si>
  <si>
    <t>2005 FIRE &amp; E.M.S. 4.50</t>
  </si>
  <si>
    <t>2020 FIRE &amp; E.M.S 0.25</t>
  </si>
  <si>
    <t xml:space="preserve"> ROAD AND BRIDGE 1.00</t>
  </si>
  <si>
    <t>2010 FIRE &amp; E.M.S. 11.00</t>
  </si>
  <si>
    <t>2023 FIRE &amp; E.M.S. 3.50</t>
  </si>
  <si>
    <t>2006 CURRENT EXPENSE 1.50</t>
  </si>
  <si>
    <t>2009 CEMETERY 0.40</t>
  </si>
  <si>
    <t>2015 CEMETERY 1.10</t>
  </si>
  <si>
    <t xml:space="preserve"> GENERAL FUND 1.60</t>
  </si>
  <si>
    <t>2008 FIRE &amp; E.M.S. 2.88</t>
  </si>
  <si>
    <t>2018 FIRE &amp; E.M.S. 0.24</t>
  </si>
  <si>
    <t xml:space="preserve"> GENERAL FUND 0.40</t>
  </si>
  <si>
    <t xml:space="preserve"> ROAD AND BRIDGE 0.10</t>
  </si>
  <si>
    <t>2017 CURRENT EXPENSE LIBRARY 0.40</t>
  </si>
  <si>
    <t>2022 CURRENT EXPENSE LIBRARY 0.10</t>
  </si>
  <si>
    <t xml:space="preserve"> GENERAL FUND 0.90</t>
  </si>
  <si>
    <t xml:space="preserve"> ROAD AND BRIDGE 0.50</t>
  </si>
  <si>
    <t>1992 FIRE 1.70</t>
  </si>
  <si>
    <t>1999 CEMETERY 1.20</t>
  </si>
  <si>
    <t>2004 FIRE 0.60</t>
  </si>
  <si>
    <t>2006 BOND ($435,000) 0.65</t>
  </si>
  <si>
    <t>2014 CURRENT EXPENSE 0.30</t>
  </si>
  <si>
    <t>2019 CURRENT EXPENSE 0.50</t>
  </si>
  <si>
    <t xml:space="preserve"> GENERAL FUND 1.00</t>
  </si>
  <si>
    <t xml:space="preserve"> ROAD AND BRIDGE 0.40</t>
  </si>
  <si>
    <t>2013 FIRE 0.80</t>
  </si>
  <si>
    <t>2016 FIRE 0.40</t>
  </si>
  <si>
    <t>2019 CEMETERY 0.30</t>
  </si>
  <si>
    <t xml:space="preserve"> GENERAL FUND 0.10</t>
  </si>
  <si>
    <t xml:space="preserve"> FIREMAN'S PENSION 0.40</t>
  </si>
  <si>
    <t xml:space="preserve"> GENERAL FUND 0.60</t>
  </si>
  <si>
    <t xml:space="preserve"> POLICEMEN'S PENSION 0.40</t>
  </si>
  <si>
    <t>2012 CURRENT EXPENSE 2.10</t>
  </si>
  <si>
    <t>2013 CURRENT EXPENSE 2.90</t>
  </si>
  <si>
    <t>2014 CURRENT EXPENSE 3.00</t>
  </si>
  <si>
    <t>2011 BOND ($2,020,000) 1.00</t>
  </si>
  <si>
    <t>2020 POLICE 5.00</t>
  </si>
  <si>
    <t>1985 CURRENT EXPENSE 2.00</t>
  </si>
  <si>
    <t>2017 FIRE 4.75</t>
  </si>
  <si>
    <t>2009 CURRENT EXPENSE (ORC.5705.23) 1.50</t>
  </si>
  <si>
    <t>2011 CURRENT EXPENSE/LIBRARY 1.20</t>
  </si>
  <si>
    <t>2015 CURRENT EXPENSE/LIBRARY 0.30</t>
  </si>
  <si>
    <t>2017 CURRENT EXPENSE 3.00</t>
  </si>
  <si>
    <t>2022 CURRENT EXPENSE 1.75</t>
  </si>
  <si>
    <t>2010 CURRENT EXPENSE 1.00</t>
  </si>
  <si>
    <t>2015 CURRENT EXPENSE 1.50</t>
  </si>
  <si>
    <t>2015 CEMETERY 1.00</t>
  </si>
  <si>
    <t>1997 CURRENT EXPENSE 2.50</t>
  </si>
  <si>
    <t>2020 CURRENT EXPENSE 10.00</t>
  </si>
  <si>
    <t>1999 CURRENT EXPENSE 1.50</t>
  </si>
  <si>
    <t>2001 CURRENT EXPENSE 1.00</t>
  </si>
  <si>
    <t>2012 CURRENT EXPENSE 1.80</t>
  </si>
  <si>
    <t>2022 CURRENT EXPENSE 2.50</t>
  </si>
  <si>
    <t>2023 CURRENT EXPENSE 1.50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</si>
</sst>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19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2" applyFont="1" borderId="3" applyBorder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0" applyNumberFormat="1" fontId="2" applyFont="1" xfId="0" applyProtection="1">
      <alignment indent="1"/>
    </xf>
    <xf numFmtId="164" applyNumberFormat="1" fontId="2" applyFont="1" xfId="0" applyProtection="1" applyAlignment="1">
      <alignment horizontal="right" wrapText="1"/>
    </xf>
    <xf numFmtId="0" applyNumberFormat="1" fontId="2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>
      <alignment indent="1"/>
    </xf>
    <xf numFmtId="0" applyNumberFormat="1" fontId="2" applyFont="1" borderId="1" applyBorder="1" xfId="0" applyProtection="1" applyAlignment="1">
      <alignment horizontal="center" wrapText="1" indent="1"/>
    </xf>
    <xf numFmtId="164" applyNumberFormat="1" fontId="2" applyFont="1" xfId="0" applyProtection="1" applyAlignment="1">
      <alignment horizontal="right"/>
    </xf>
    <xf numFmtId="164" applyNumberFormat="1" fontId="2" applyFont="1" borderId="3" applyBorder="1" xfId="0" applyProtection="1" applyAlignment="1">
      <alignment horizontal="right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  <xf numFmtId="0" applyNumberFormat="1" fontId="2" applyFont="1" xfId="0" applyProtection="1" applyAlignment="1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Q59"/>
  <sheetViews>
    <sheetView workbookViewId="0"/>
  </sheetViews>
  <sheetFormatPr defaultRowHeight="12.75" customHeight="1"/>
  <cols>
    <col min="1" max="1" width="24.285675048828125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19" max="19" hidden="1" width="9.140625" customWidth="1"/>
    <col min="20" max="20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6" max="26" hidden="1" width="9.140625" customWidth="1"/>
    <col min="27" max="27" hidden="1" width="9.140625" customWidth="1"/>
    <col min="28" max="28" hidden="1" width="9.140625" customWidth="1"/>
    <col min="29" max="29" hidden="1" width="9.140625" customWidth="1"/>
    <col min="30" max="30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7" max="37" hidden="1" width="9.140625" customWidth="1"/>
    <col min="38" max="38" hidden="1" width="9.140625" customWidth="1"/>
    <col min="40" max="40" hidden="1" width="9.140625" customWidth="1"/>
    <col min="41" max="41" hidden="1" width="9.140625" customWidth="1"/>
    <col min="42" max="42" hidden="1" width="9.140625" customWidth="1"/>
    <col min="43" max="43" hidden="1" width="9.140625" customWidth="1"/>
  </cols>
  <sheetData>
    <row r="1">
      <c r="N1" s="0">
        <f>'10490-MADISON COUNTY'!C4</f>
      </c>
      <c r="O1" s="0">
        <f>'10490-MADISON COUNTY'!C5</f>
      </c>
      <c r="P1" s="0">
        <f>'10490-MADISON COUNTY'!C6</f>
      </c>
      <c r="Q1" s="0">
        <f>'10490-MADISON COUNTY'!C7</f>
      </c>
      <c r="R1" s="0">
        <f>'10490-MADISON COUNTY'!C8</f>
      </c>
      <c r="S1" s="0">
        <f>'10490-MADISON COUNTY'!C9</f>
      </c>
      <c r="T1" s="0">
        <f>'10490-MADISON COUNTY'!C10</f>
      </c>
      <c r="W1" s="0">
        <f>'10490-MADISON COUNTY'!C13</f>
      </c>
      <c r="X1" s="0">
        <f>'10490-MADISON COUNTY'!C14</f>
      </c>
      <c r="Y1" s="0">
        <f>'10490-MADISON COUNTY'!C15</f>
      </c>
      <c r="Z1" s="0">
        <f>'10490-MADISON COUNTY'!C16</f>
      </c>
      <c r="AA1" s="0">
        <f>'10490-MADISON COUNTY'!C17</f>
      </c>
      <c r="AB1" s="0">
        <f>'10490-MADISON COUNTY'!C18</f>
      </c>
      <c r="AC1" s="0">
        <f>'10490-MADISON COUNTY'!C19</f>
      </c>
      <c r="AD1" s="0">
        <f>'10490-MADISON COUNTY'!C20</f>
      </c>
      <c r="AG1" s="0">
        <f>'10490-MADISON COUNTY'!C23</f>
      </c>
      <c r="AH1" s="0">
        <f>'10490-MADISON COUNTY'!C24</f>
      </c>
      <c r="AI1" s="0">
        <f>'10490-MADISON COUNTY'!C25</f>
      </c>
      <c r="AJ1" s="0">
        <f>'10490-MADISON COUNTY'!C26</f>
      </c>
      <c r="AK1" s="0">
        <f>'10490-MADISON COUNTY'!C27</f>
      </c>
      <c r="AL1" s="0">
        <f>'10490-MADISON COUNTY'!C28</f>
      </c>
      <c r="AN1" s="0">
        <f>'10490-MADISON COUNTY'!C30</f>
      </c>
      <c r="AO1" s="0">
        <f>'10490-MADISON COUNTY'!C31</f>
      </c>
      <c r="AP1" s="0">
        <f>'10490-MADISON COUNTY'!C32</f>
      </c>
      <c r="AQ1" s="0">
        <f>'10490-MADISON COUNTY'!C33</f>
      </c>
    </row>
    <row r="2">
      <c r="A2" s="1" t="s">
        <v>0</v>
      </c>
      <c r="B2" s="1" t="s">
        <v>1</v>
      </c>
      <c r="N2" s="0">
        <f>'104901-VETERANS RELIEF'!C4</f>
      </c>
      <c r="O2" s="0">
        <f>'104901-VETERANS RELIEF'!C5</f>
      </c>
      <c r="P2" s="0">
        <f>'104901-VETERANS RELIEF'!C6</f>
      </c>
      <c r="Q2" s="0">
        <f>'104901-VETERANS RELIEF'!C7</f>
      </c>
      <c r="R2" s="0">
        <f>'104901-VETERANS RELIEF'!C8</f>
      </c>
      <c r="S2" s="0">
        <f>'104901-VETERANS RELIEF'!C9</f>
      </c>
      <c r="T2" s="0">
        <f>'104901-VETERANS RELIEF'!C10</f>
      </c>
      <c r="W2" s="0">
        <f>'104901-VETERANS RELIEF'!C13</f>
      </c>
      <c r="X2" s="0">
        <f>'104901-VETERANS RELIEF'!C14</f>
      </c>
      <c r="Y2" s="0">
        <f>'104901-VETERANS RELIEF'!C15</f>
      </c>
      <c r="Z2" s="0">
        <f>'104901-VETERANS RELIEF'!C16</f>
      </c>
      <c r="AA2" s="0">
        <f>'104901-VETERANS RELIEF'!C17</f>
      </c>
      <c r="AB2" s="0">
        <f>'104901-VETERANS RELIEF'!C18</f>
      </c>
      <c r="AC2" s="0">
        <f>'104901-VETERANS RELIEF'!C19</f>
      </c>
      <c r="AD2" s="0">
        <f>'104901-VETERANS RELIEF'!C20</f>
      </c>
      <c r="AG2" s="0">
        <f>'104901-VETERANS RELIEF'!C23</f>
      </c>
      <c r="AH2" s="0">
        <f>'104901-VETERANS RELIEF'!C24</f>
      </c>
      <c r="AI2" s="0">
        <f>'104901-VETERANS RELIEF'!C25</f>
      </c>
      <c r="AJ2" s="0">
        <f>'104901-VETERANS RELIEF'!C26</f>
      </c>
      <c r="AK2" s="0">
        <f>'104901-VETERANS RELIEF'!C27</f>
      </c>
      <c r="AL2" s="0">
        <f>'104901-VETERANS RELIEF'!C28</f>
      </c>
      <c r="AN2" s="0">
        <f>'104901-VETERANS RELIEF'!C30</f>
      </c>
      <c r="AO2" s="0">
        <f>'104901-VETERANS RELIEF'!C31</f>
      </c>
      <c r="AP2" s="0">
        <f>'104901-VETERANS RELIEF'!C32</f>
      </c>
      <c r="AQ2" s="0">
        <f>'104901-VETERANS RELIEF'!C33</f>
      </c>
    </row>
    <row r="3" ht="12" customHeight="1">
      <c r="A3" s="1" t="s">
        <v>2</v>
      </c>
      <c r="N3" s="0">
        <f>'104902-MAD CO BD OF DEVELOPMENT'!G4</f>
      </c>
      <c r="O3" s="0">
        <f>'104902-MAD CO BD OF DEVELOPMENT'!G5</f>
      </c>
      <c r="P3" s="0">
        <f>'104902-MAD CO BD OF DEVELOPMENT'!G6</f>
      </c>
      <c r="Q3" s="0">
        <f>'104902-MAD CO BD OF DEVELOPMENT'!G7</f>
      </c>
      <c r="R3" s="0">
        <f>'104902-MAD CO BD OF DEVELOPMENT'!G8</f>
      </c>
      <c r="S3" s="0">
        <f>'104902-MAD CO BD OF DEVELOPMENT'!G9</f>
      </c>
      <c r="T3" s="0">
        <f>'104902-MAD CO BD OF DEVELOPMENT'!G10</f>
      </c>
      <c r="W3" s="0">
        <f>'104902-MAD CO BD OF DEVELOPMENT'!G13</f>
      </c>
      <c r="X3" s="0">
        <f>'104902-MAD CO BD OF DEVELOPMENT'!G14</f>
      </c>
      <c r="Y3" s="0">
        <f>'104902-MAD CO BD OF DEVELOPMENT'!G15</f>
      </c>
      <c r="Z3" s="0">
        <f>'104902-MAD CO BD OF DEVELOPMENT'!G16</f>
      </c>
      <c r="AA3" s="0">
        <f>'104902-MAD CO BD OF DEVELOPMENT'!G17</f>
      </c>
      <c r="AB3" s="0">
        <f>'104902-MAD CO BD OF DEVELOPMENT'!G18</f>
      </c>
      <c r="AC3" s="0">
        <f>'104902-MAD CO BD OF DEVELOPMENT'!G19</f>
      </c>
      <c r="AD3" s="0">
        <f>'104902-MAD CO BD OF DEVELOPMENT'!G20</f>
      </c>
      <c r="AG3" s="0">
        <f>'104902-MAD CO BD OF DEVELOPMENT'!G23</f>
      </c>
      <c r="AH3" s="0">
        <f>'104902-MAD CO BD OF DEVELOPMENT'!G24</f>
      </c>
      <c r="AI3" s="0">
        <f>'104902-MAD CO BD OF DEVELOPMENT'!G25</f>
      </c>
      <c r="AJ3" s="0">
        <f>'104902-MAD CO BD OF DEVELOPMENT'!G26</f>
      </c>
      <c r="AK3" s="0">
        <f>'104902-MAD CO BD OF DEVELOPMENT'!G27</f>
      </c>
      <c r="AL3" s="0">
        <f>'104902-MAD CO BD OF DEVELOPMENT'!G28</f>
      </c>
      <c r="AN3" s="0">
        <f>'104902-MAD CO BD OF DEVELOPMENT'!G30</f>
      </c>
      <c r="AO3" s="0">
        <f>'104902-MAD CO BD OF DEVELOPMENT'!G31</f>
      </c>
      <c r="AP3" s="0">
        <f>'104902-MAD CO BD OF DEVELOPMENT'!G32</f>
      </c>
      <c r="AQ3" s="0">
        <f>'104902-MAD CO BD OF DEVELOPMENT'!G33</f>
      </c>
    </row>
    <row r="4" ht="12" customHeight="1">
      <c r="A4" s="4" t="s">
        <v>3</v>
      </c>
      <c r="B4" s="15">
        <f>=SUM(N1:N59)</f>
      </c>
      <c r="N4" s="0">
        <f>'104903-HEALTH SERVICES'!D4</f>
      </c>
      <c r="O4" s="0">
        <f>'104903-HEALTH SERVICES'!D5</f>
      </c>
      <c r="P4" s="0">
        <f>'104903-HEALTH SERVICES'!D6</f>
      </c>
      <c r="Q4" s="0">
        <f>'104903-HEALTH SERVICES'!D7</f>
      </c>
      <c r="R4" s="0">
        <f>'104903-HEALTH SERVICES'!D8</f>
      </c>
      <c r="S4" s="0">
        <f>'104903-HEALTH SERVICES'!D9</f>
      </c>
      <c r="T4" s="0">
        <f>'104903-HEALTH SERVICES'!D10</f>
      </c>
      <c r="W4" s="0">
        <f>'104903-HEALTH SERVICES'!D13</f>
      </c>
      <c r="X4" s="0">
        <f>'104903-HEALTH SERVICES'!D14</f>
      </c>
      <c r="Y4" s="0">
        <f>'104903-HEALTH SERVICES'!D15</f>
      </c>
      <c r="Z4" s="0">
        <f>'104903-HEALTH SERVICES'!D16</f>
      </c>
      <c r="AA4" s="0">
        <f>'104903-HEALTH SERVICES'!D17</f>
      </c>
      <c r="AB4" s="0">
        <f>'104903-HEALTH SERVICES'!D18</f>
      </c>
      <c r="AC4" s="0">
        <f>'104903-HEALTH SERVICES'!D19</f>
      </c>
      <c r="AD4" s="0">
        <f>'104903-HEALTH SERVICES'!D20</f>
      </c>
      <c r="AG4" s="0">
        <f>'104903-HEALTH SERVICES'!D23</f>
      </c>
      <c r="AH4" s="0">
        <f>'104903-HEALTH SERVICES'!D24</f>
      </c>
      <c r="AI4" s="0">
        <f>'104903-HEALTH SERVICES'!D25</f>
      </c>
      <c r="AJ4" s="0">
        <f>'104903-HEALTH SERVICES'!D26</f>
      </c>
      <c r="AK4" s="0">
        <f>'104903-HEALTH SERVICES'!D27</f>
      </c>
      <c r="AL4" s="0">
        <f>'104903-HEALTH SERVICES'!D28</f>
      </c>
      <c r="AN4" s="0">
        <f>'104903-HEALTH SERVICES'!D30</f>
      </c>
      <c r="AO4" s="0">
        <f>'104903-HEALTH SERVICES'!D31</f>
      </c>
      <c r="AP4" s="0">
        <f>'104903-HEALTH SERVICES'!D32</f>
      </c>
      <c r="AQ4" s="0">
        <f>'104903-HEALTH SERVICES'!D33</f>
      </c>
    </row>
    <row r="5" ht="12" customHeight="1">
      <c r="A5" s="6" t="s">
        <v>4</v>
      </c>
      <c r="B5" s="14">
        <f>=SUM(O1:O59)</f>
      </c>
      <c r="N5" s="0">
        <f>'104904-MENTAL HEALTH &amp; RECOVERY'!C4</f>
      </c>
      <c r="O5" s="0">
        <f>'104904-MENTAL HEALTH &amp; RECOVERY'!C5</f>
      </c>
      <c r="P5" s="0">
        <f>'104904-MENTAL HEALTH &amp; RECOVERY'!C6</f>
      </c>
      <c r="Q5" s="0">
        <f>'104904-MENTAL HEALTH &amp; RECOVERY'!C7</f>
      </c>
      <c r="R5" s="0">
        <f>'104904-MENTAL HEALTH &amp; RECOVERY'!C8</f>
      </c>
      <c r="S5" s="0">
        <f>'104904-MENTAL HEALTH &amp; RECOVERY'!C9</f>
      </c>
      <c r="T5" s="0">
        <f>'104904-MENTAL HEALTH &amp; RECOVERY'!C10</f>
      </c>
      <c r="W5" s="0">
        <f>'104904-MENTAL HEALTH &amp; RECOVERY'!C13</f>
      </c>
      <c r="X5" s="0">
        <f>'104904-MENTAL HEALTH &amp; RECOVERY'!C14</f>
      </c>
      <c r="Y5" s="0">
        <f>'104904-MENTAL HEALTH &amp; RECOVERY'!C15</f>
      </c>
      <c r="Z5" s="0">
        <f>'104904-MENTAL HEALTH &amp; RECOVERY'!C16</f>
      </c>
      <c r="AA5" s="0">
        <f>'104904-MENTAL HEALTH &amp; RECOVERY'!C17</f>
      </c>
      <c r="AB5" s="0">
        <f>'104904-MENTAL HEALTH &amp; RECOVERY'!C18</f>
      </c>
      <c r="AC5" s="0">
        <f>'104904-MENTAL HEALTH &amp; RECOVERY'!C19</f>
      </c>
      <c r="AD5" s="0">
        <f>'104904-MENTAL HEALTH &amp; RECOVERY'!C20</f>
      </c>
      <c r="AG5" s="0">
        <f>'104904-MENTAL HEALTH &amp; RECOVERY'!C23</f>
      </c>
      <c r="AH5" s="0">
        <f>'104904-MENTAL HEALTH &amp; RECOVERY'!C24</f>
      </c>
      <c r="AI5" s="0">
        <f>'104904-MENTAL HEALTH &amp; RECOVERY'!C25</f>
      </c>
      <c r="AJ5" s="0">
        <f>'104904-MENTAL HEALTH &amp; RECOVERY'!C26</f>
      </c>
      <c r="AK5" s="0">
        <f>'104904-MENTAL HEALTH &amp; RECOVERY'!C27</f>
      </c>
      <c r="AL5" s="0">
        <f>'104904-MENTAL HEALTH &amp; RECOVERY'!C28</f>
      </c>
      <c r="AN5" s="0">
        <f>'104904-MENTAL HEALTH &amp; RECOVERY'!C30</f>
      </c>
      <c r="AO5" s="0">
        <f>'104904-MENTAL HEALTH &amp; RECOVERY'!C31</f>
      </c>
      <c r="AP5" s="0">
        <f>'104904-MENTAL HEALTH &amp; RECOVERY'!C32</f>
      </c>
      <c r="AQ5" s="0">
        <f>'104904-MENTAL HEALTH &amp; RECOVERY'!C33</f>
      </c>
    </row>
    <row r="6" ht="12" customHeight="1">
      <c r="A6" s="6" t="s">
        <v>5</v>
      </c>
      <c r="B6" s="16">
        <f>=SUM(P1:P59)</f>
      </c>
      <c r="N6" s="0">
        <f>'104905-9-1-1'!C4</f>
      </c>
      <c r="O6" s="0">
        <f>'104905-9-1-1'!C5</f>
      </c>
      <c r="P6" s="0">
        <f>'104905-9-1-1'!C6</f>
      </c>
      <c r="Q6" s="0">
        <f>'104905-9-1-1'!C7</f>
      </c>
      <c r="R6" s="0">
        <f>'104905-9-1-1'!C8</f>
      </c>
      <c r="S6" s="0">
        <f>'104905-9-1-1'!C9</f>
      </c>
      <c r="T6" s="0">
        <f>'104905-9-1-1'!C10</f>
      </c>
      <c r="W6" s="0">
        <f>'104905-9-1-1'!C13</f>
      </c>
      <c r="X6" s="0">
        <f>'104905-9-1-1'!C14</f>
      </c>
      <c r="Y6" s="0">
        <f>'104905-9-1-1'!C15</f>
      </c>
      <c r="Z6" s="0">
        <f>'104905-9-1-1'!C16</f>
      </c>
      <c r="AA6" s="0">
        <f>'104905-9-1-1'!C17</f>
      </c>
      <c r="AB6" s="0">
        <f>'104905-9-1-1'!C18</f>
      </c>
      <c r="AC6" s="0">
        <f>'104905-9-1-1'!C19</f>
      </c>
      <c r="AD6" s="0">
        <f>'104905-9-1-1'!C20</f>
      </c>
      <c r="AG6" s="0">
        <f>'104905-9-1-1'!C23</f>
      </c>
      <c r="AH6" s="0">
        <f>'104905-9-1-1'!C24</f>
      </c>
      <c r="AI6" s="0">
        <f>'104905-9-1-1'!C25</f>
      </c>
      <c r="AJ6" s="0">
        <f>'104905-9-1-1'!C26</f>
      </c>
      <c r="AK6" s="0">
        <f>'104905-9-1-1'!C27</f>
      </c>
      <c r="AL6" s="0">
        <f>'104905-9-1-1'!C28</f>
      </c>
      <c r="AN6" s="0">
        <f>'104905-9-1-1'!C30</f>
      </c>
      <c r="AO6" s="0">
        <f>'104905-9-1-1'!C31</f>
      </c>
      <c r="AP6" s="0">
        <f>'104905-9-1-1'!C32</f>
      </c>
      <c r="AQ6" s="0">
        <f>'104905-9-1-1'!C33</f>
      </c>
    </row>
    <row r="7" ht="12" customHeight="1">
      <c r="A7" s="4" t="s">
        <v>6</v>
      </c>
      <c r="B7" s="14">
        <f>=SUM(Q1:Q59)</f>
      </c>
      <c r="N7" s="0">
        <f>'104906-SENIOR CITIZENS'!C4</f>
      </c>
      <c r="O7" s="0">
        <f>'104906-SENIOR CITIZENS'!C5</f>
      </c>
      <c r="P7" s="0">
        <f>'104906-SENIOR CITIZENS'!C6</f>
      </c>
      <c r="Q7" s="0">
        <f>'104906-SENIOR CITIZENS'!C7</f>
      </c>
      <c r="R7" s="0">
        <f>'104906-SENIOR CITIZENS'!C8</f>
      </c>
      <c r="S7" s="0">
        <f>'104906-SENIOR CITIZENS'!C9</f>
      </c>
      <c r="T7" s="0">
        <f>'104906-SENIOR CITIZENS'!C10</f>
      </c>
      <c r="W7" s="0">
        <f>'104906-SENIOR CITIZENS'!C13</f>
      </c>
      <c r="X7" s="0">
        <f>'104906-SENIOR CITIZENS'!C14</f>
      </c>
      <c r="Y7" s="0">
        <f>'104906-SENIOR CITIZENS'!C15</f>
      </c>
      <c r="Z7" s="0">
        <f>'104906-SENIOR CITIZENS'!C16</f>
      </c>
      <c r="AA7" s="0">
        <f>'104906-SENIOR CITIZENS'!C17</f>
      </c>
      <c r="AB7" s="0">
        <f>'104906-SENIOR CITIZENS'!C18</f>
      </c>
      <c r="AC7" s="0">
        <f>'104906-SENIOR CITIZENS'!C19</f>
      </c>
      <c r="AD7" s="0">
        <f>'104906-SENIOR CITIZENS'!C20</f>
      </c>
      <c r="AG7" s="0">
        <f>'104906-SENIOR CITIZENS'!C23</f>
      </c>
      <c r="AH7" s="0">
        <f>'104906-SENIOR CITIZENS'!C24</f>
      </c>
      <c r="AI7" s="0">
        <f>'104906-SENIOR CITIZENS'!C25</f>
      </c>
      <c r="AJ7" s="0">
        <f>'104906-SENIOR CITIZENS'!C26</f>
      </c>
      <c r="AK7" s="0">
        <f>'104906-SENIOR CITIZENS'!C27</f>
      </c>
      <c r="AL7" s="0">
        <f>'104906-SENIOR CITIZENS'!C28</f>
      </c>
      <c r="AN7" s="0">
        <f>'104906-SENIOR CITIZENS'!C30</f>
      </c>
      <c r="AO7" s="0">
        <f>'104906-SENIOR CITIZENS'!C31</f>
      </c>
      <c r="AP7" s="0">
        <f>'104906-SENIOR CITIZENS'!C32</f>
      </c>
      <c r="AQ7" s="0">
        <f>'104906-SENIOR CITIZENS'!C33</f>
      </c>
    </row>
    <row r="8" ht="12" customHeight="1">
      <c r="A8" s="6" t="s">
        <v>7</v>
      </c>
      <c r="B8" s="14">
        <f>=SUM(R1:R59)</f>
      </c>
      <c r="N8" s="0">
        <f>'22590-JONATHAN ALDER LSD'!G4</f>
      </c>
      <c r="O8" s="0">
        <f>'22590-JONATHAN ALDER LSD'!G5</f>
      </c>
      <c r="P8" s="0">
        <f>'22590-JONATHAN ALDER LSD'!G6</f>
      </c>
      <c r="Q8" s="0">
        <f>'22590-JONATHAN ALDER LSD'!G7</f>
      </c>
      <c r="R8" s="0">
        <f>'22590-JONATHAN ALDER LSD'!G8</f>
      </c>
      <c r="S8" s="0">
        <f>'22590-JONATHAN ALDER LSD'!G9</f>
      </c>
      <c r="T8" s="0">
        <f>'22590-JONATHAN ALDER LSD'!G10</f>
      </c>
      <c r="W8" s="0">
        <f>'22590-JONATHAN ALDER LSD'!G13</f>
      </c>
      <c r="X8" s="0">
        <f>'22590-JONATHAN ALDER LSD'!G14</f>
      </c>
      <c r="Y8" s="0">
        <f>'22590-JONATHAN ALDER LSD'!G15</f>
      </c>
      <c r="Z8" s="0">
        <f>'22590-JONATHAN ALDER LSD'!G16</f>
      </c>
      <c r="AA8" s="0">
        <f>'22590-JONATHAN ALDER LSD'!G17</f>
      </c>
      <c r="AB8" s="0">
        <f>'22590-JONATHAN ALDER LSD'!G18</f>
      </c>
      <c r="AC8" s="0">
        <f>'22590-JONATHAN ALDER LSD'!G19</f>
      </c>
      <c r="AD8" s="0">
        <f>'22590-JONATHAN ALDER LSD'!G20</f>
      </c>
      <c r="AG8" s="0">
        <f>'22590-JONATHAN ALDER LSD'!G23</f>
      </c>
      <c r="AH8" s="0">
        <f>'22590-JONATHAN ALDER LSD'!G24</f>
      </c>
      <c r="AI8" s="0">
        <f>'22590-JONATHAN ALDER LSD'!G25</f>
      </c>
      <c r="AJ8" s="0">
        <f>'22590-JONATHAN ALDER LSD'!G26</f>
      </c>
      <c r="AK8" s="0">
        <f>'22590-JONATHAN ALDER LSD'!G27</f>
      </c>
      <c r="AL8" s="0">
        <f>'22590-JONATHAN ALDER LSD'!G28</f>
      </c>
      <c r="AN8" s="0">
        <f>'22590-JONATHAN ALDER LSD'!G30</f>
      </c>
      <c r="AO8" s="0">
        <f>'22590-JONATHAN ALDER LSD'!G31</f>
      </c>
      <c r="AP8" s="0">
        <f>'22590-JONATHAN ALDER LSD'!G32</f>
      </c>
      <c r="AQ8" s="0">
        <f>'22590-JONATHAN ALDER LSD'!G33</f>
      </c>
    </row>
    <row r="9" ht="12" customHeight="1">
      <c r="A9" s="6" t="s">
        <v>8</v>
      </c>
      <c r="B9" s="14">
        <f>=SUM(S1:S59)</f>
      </c>
      <c r="N9" s="0">
        <f>'22960-LONDON CSD'!F4</f>
      </c>
      <c r="O9" s="0">
        <f>'22960-LONDON CSD'!F5</f>
      </c>
      <c r="P9" s="0">
        <f>'22960-LONDON CSD'!F6</f>
      </c>
      <c r="Q9" s="0">
        <f>'22960-LONDON CSD'!F7</f>
      </c>
      <c r="R9" s="0">
        <f>'22960-LONDON CSD'!F8</f>
      </c>
      <c r="S9" s="0">
        <f>'22960-LONDON CSD'!F9</f>
      </c>
      <c r="T9" s="0">
        <f>'22960-LONDON CSD'!F10</f>
      </c>
      <c r="W9" s="0">
        <f>'22960-LONDON CSD'!F13</f>
      </c>
      <c r="X9" s="0">
        <f>'22960-LONDON CSD'!F14</f>
      </c>
      <c r="Y9" s="0">
        <f>'22960-LONDON CSD'!F15</f>
      </c>
      <c r="Z9" s="0">
        <f>'22960-LONDON CSD'!F16</f>
      </c>
      <c r="AA9" s="0">
        <f>'22960-LONDON CSD'!F17</f>
      </c>
      <c r="AB9" s="0">
        <f>'22960-LONDON CSD'!F18</f>
      </c>
      <c r="AC9" s="0">
        <f>'22960-LONDON CSD'!F19</f>
      </c>
      <c r="AD9" s="0">
        <f>'22960-LONDON CSD'!F20</f>
      </c>
      <c r="AG9" s="0">
        <f>'22960-LONDON CSD'!F23</f>
      </c>
      <c r="AH9" s="0">
        <f>'22960-LONDON CSD'!F24</f>
      </c>
      <c r="AI9" s="0">
        <f>'22960-LONDON CSD'!F25</f>
      </c>
      <c r="AJ9" s="0">
        <f>'22960-LONDON CSD'!F26</f>
      </c>
      <c r="AK9" s="0">
        <f>'22960-LONDON CSD'!F27</f>
      </c>
      <c r="AL9" s="0">
        <f>'22960-LONDON CSD'!F28</f>
      </c>
      <c r="AN9" s="0">
        <f>'22960-LONDON CSD'!F30</f>
      </c>
      <c r="AO9" s="0">
        <f>'22960-LONDON CSD'!F31</f>
      </c>
      <c r="AP9" s="0">
        <f>'22960-LONDON CSD'!F32</f>
      </c>
      <c r="AQ9" s="0">
        <f>'22960-LONDON CSD'!F33</f>
      </c>
    </row>
    <row r="10" ht="12" customHeight="1">
      <c r="A10" s="8" t="s">
        <v>9</v>
      </c>
      <c r="B10" s="17">
        <f>=SUM(T1:T59)</f>
      </c>
      <c r="N10" s="0">
        <f>'23130-MADISON PLAINS LSD'!I4</f>
      </c>
      <c r="O10" s="0">
        <f>'23130-MADISON PLAINS LSD'!I5</f>
      </c>
      <c r="P10" s="0">
        <f>'23130-MADISON PLAINS LSD'!I6</f>
      </c>
      <c r="Q10" s="0">
        <f>'23130-MADISON PLAINS LSD'!I7</f>
      </c>
      <c r="R10" s="0">
        <f>'23130-MADISON PLAINS LSD'!I8</f>
      </c>
      <c r="S10" s="0">
        <f>'23130-MADISON PLAINS LSD'!I9</f>
      </c>
      <c r="T10" s="0">
        <f>'23130-MADISON PLAINS LSD'!I10</f>
      </c>
      <c r="W10" s="0">
        <f>'23130-MADISON PLAINS LSD'!I13</f>
      </c>
      <c r="X10" s="0">
        <f>'23130-MADISON PLAINS LSD'!I14</f>
      </c>
      <c r="Y10" s="0">
        <f>'23130-MADISON PLAINS LSD'!I15</f>
      </c>
      <c r="Z10" s="0">
        <f>'23130-MADISON PLAINS LSD'!I16</f>
      </c>
      <c r="AA10" s="0">
        <f>'23130-MADISON PLAINS LSD'!I17</f>
      </c>
      <c r="AB10" s="0">
        <f>'23130-MADISON PLAINS LSD'!I18</f>
      </c>
      <c r="AC10" s="0">
        <f>'23130-MADISON PLAINS LSD'!I19</f>
      </c>
      <c r="AD10" s="0">
        <f>'23130-MADISON PLAINS LSD'!I20</f>
      </c>
      <c r="AG10" s="0">
        <f>'23130-MADISON PLAINS LSD'!I23</f>
      </c>
      <c r="AH10" s="0">
        <f>'23130-MADISON PLAINS LSD'!I24</f>
      </c>
      <c r="AI10" s="0">
        <f>'23130-MADISON PLAINS LSD'!I25</f>
      </c>
      <c r="AJ10" s="0">
        <f>'23130-MADISON PLAINS LSD'!I26</f>
      </c>
      <c r="AK10" s="0">
        <f>'23130-MADISON PLAINS LSD'!I27</f>
      </c>
      <c r="AL10" s="0">
        <f>'23130-MADISON PLAINS LSD'!I28</f>
      </c>
      <c r="AN10" s="0">
        <f>'23130-MADISON PLAINS LSD'!I30</f>
      </c>
      <c r="AO10" s="0">
        <f>'23130-MADISON PLAINS LSD'!I31</f>
      </c>
      <c r="AP10" s="0">
        <f>'23130-MADISON PLAINS LSD'!I32</f>
      </c>
      <c r="AQ10" s="0">
        <f>'23130-MADISON PLAINS LSD'!I33</f>
      </c>
    </row>
    <row r="11" ht="12" customHeight="1">
      <c r="N11" s="0">
        <f>'22540-JEFFERSON LSD (MADISON CO'!H4</f>
      </c>
      <c r="O11" s="0">
        <f>'22540-JEFFERSON LSD (MADISON CO'!H5</f>
      </c>
      <c r="P11" s="0">
        <f>'22540-JEFFERSON LSD (MADISON CO'!H6</f>
      </c>
      <c r="Q11" s="0">
        <f>'22540-JEFFERSON LSD (MADISON CO'!H7</f>
      </c>
      <c r="R11" s="0">
        <f>'22540-JEFFERSON LSD (MADISON CO'!H8</f>
      </c>
      <c r="S11" s="0">
        <f>'22540-JEFFERSON LSD (MADISON CO'!H9</f>
      </c>
      <c r="T11" s="0">
        <f>'22540-JEFFERSON LSD (MADISON CO'!H10</f>
      </c>
      <c r="W11" s="0">
        <f>'22540-JEFFERSON LSD (MADISON CO'!H13</f>
      </c>
      <c r="X11" s="0">
        <f>'22540-JEFFERSON LSD (MADISON CO'!H14</f>
      </c>
      <c r="Y11" s="0">
        <f>'22540-JEFFERSON LSD (MADISON CO'!H15</f>
      </c>
      <c r="Z11" s="0">
        <f>'22540-JEFFERSON LSD (MADISON CO'!H16</f>
      </c>
      <c r="AA11" s="0">
        <f>'22540-JEFFERSON LSD (MADISON CO'!H17</f>
      </c>
      <c r="AB11" s="0">
        <f>'22540-JEFFERSON LSD (MADISON CO'!H18</f>
      </c>
      <c r="AC11" s="0">
        <f>'22540-JEFFERSON LSD (MADISON CO'!H19</f>
      </c>
      <c r="AD11" s="0">
        <f>'22540-JEFFERSON LSD (MADISON CO'!H20</f>
      </c>
      <c r="AG11" s="0">
        <f>'22540-JEFFERSON LSD (MADISON CO'!H23</f>
      </c>
      <c r="AH11" s="0">
        <f>'22540-JEFFERSON LSD (MADISON CO'!H24</f>
      </c>
      <c r="AI11" s="0">
        <f>'22540-JEFFERSON LSD (MADISON CO'!H25</f>
      </c>
      <c r="AJ11" s="0">
        <f>'22540-JEFFERSON LSD (MADISON CO'!H26</f>
      </c>
      <c r="AK11" s="0">
        <f>'22540-JEFFERSON LSD (MADISON CO'!H27</f>
      </c>
      <c r="AL11" s="0">
        <f>'22540-JEFFERSON LSD (MADISON CO'!H28</f>
      </c>
      <c r="AN11" s="0">
        <f>'22540-JEFFERSON LSD (MADISON CO'!H30</f>
      </c>
      <c r="AO11" s="0">
        <f>'22540-JEFFERSON LSD (MADISON CO'!H31</f>
      </c>
      <c r="AP11" s="0">
        <f>'22540-JEFFERSON LSD (MADISON CO'!H32</f>
      </c>
      <c r="AQ11" s="0">
        <f>'22540-JEFFERSON LSD (MADISON CO'!H33</f>
      </c>
    </row>
    <row r="12" ht="12" customHeight="1">
      <c r="A12" s="10" t="s">
        <v>10</v>
      </c>
      <c r="N12" s="0">
        <f>'25940-WESTFALL LSD'!H4</f>
      </c>
      <c r="O12" s="0">
        <f>'25940-WESTFALL LSD'!H5</f>
      </c>
      <c r="P12" s="0">
        <f>'25940-WESTFALL LSD'!H6</f>
      </c>
      <c r="Q12" s="0">
        <f>'25940-WESTFALL LSD'!H7</f>
      </c>
      <c r="R12" s="0">
        <f>'25940-WESTFALL LSD'!H8</f>
      </c>
      <c r="S12" s="0">
        <f>'25940-WESTFALL LSD'!H9</f>
      </c>
      <c r="T12" s="0">
        <f>'25940-WESTFALL LSD'!H10</f>
      </c>
      <c r="W12" s="0">
        <f>'25940-WESTFALL LSD'!H13</f>
      </c>
      <c r="X12" s="0">
        <f>'25940-WESTFALL LSD'!H14</f>
      </c>
      <c r="Y12" s="0">
        <f>'25940-WESTFALL LSD'!H15</f>
      </c>
      <c r="Z12" s="0">
        <f>'25940-WESTFALL LSD'!H16</f>
      </c>
      <c r="AA12" s="0">
        <f>'25940-WESTFALL LSD'!H17</f>
      </c>
      <c r="AB12" s="0">
        <f>'25940-WESTFALL LSD'!H18</f>
      </c>
      <c r="AC12" s="0">
        <f>'25940-WESTFALL LSD'!H19</f>
      </c>
      <c r="AD12" s="0">
        <f>'25940-WESTFALL LSD'!H20</f>
      </c>
      <c r="AG12" s="0">
        <f>'25940-WESTFALL LSD'!H23</f>
      </c>
      <c r="AH12" s="0">
        <f>'25940-WESTFALL LSD'!H24</f>
      </c>
      <c r="AI12" s="0">
        <f>'25940-WESTFALL LSD'!H25</f>
      </c>
      <c r="AJ12" s="0">
        <f>'25940-WESTFALL LSD'!H26</f>
      </c>
      <c r="AK12" s="0">
        <f>'25940-WESTFALL LSD'!H27</f>
      </c>
      <c r="AL12" s="0">
        <f>'25940-WESTFALL LSD'!H28</f>
      </c>
      <c r="AN12" s="0">
        <f>'25940-WESTFALL LSD'!H30</f>
      </c>
      <c r="AO12" s="0">
        <f>'25940-WESTFALL LSD'!H31</f>
      </c>
      <c r="AP12" s="0">
        <f>'25940-WESTFALL LSD'!H32</f>
      </c>
      <c r="AQ12" s="0">
        <f>'25940-WESTFALL LSD'!H33</f>
      </c>
    </row>
    <row r="13" ht="12" customHeight="1">
      <c r="A13" s="4" t="s">
        <v>11</v>
      </c>
      <c r="B13" s="15">
        <f>=SUM(W1:W59)</f>
      </c>
      <c r="N13" s="0">
        <f>'23380-MIAMI TRACE LSD'!N4</f>
      </c>
      <c r="O13" s="0">
        <f>'23380-MIAMI TRACE LSD'!N5</f>
      </c>
      <c r="P13" s="0">
        <f>'23380-MIAMI TRACE LSD'!N6</f>
      </c>
      <c r="Q13" s="0">
        <f>'23380-MIAMI TRACE LSD'!N7</f>
      </c>
      <c r="R13" s="0">
        <f>'23380-MIAMI TRACE LSD'!N8</f>
      </c>
      <c r="S13" s="0">
        <f>'23380-MIAMI TRACE LSD'!N9</f>
      </c>
      <c r="T13" s="0">
        <f>'23380-MIAMI TRACE LSD'!N10</f>
      </c>
      <c r="W13" s="0">
        <f>'23380-MIAMI TRACE LSD'!N13</f>
      </c>
      <c r="X13" s="0">
        <f>'23380-MIAMI TRACE LSD'!N14</f>
      </c>
      <c r="Y13" s="0">
        <f>'23380-MIAMI TRACE LSD'!N15</f>
      </c>
      <c r="Z13" s="0">
        <f>'23380-MIAMI TRACE LSD'!N16</f>
      </c>
      <c r="AA13" s="0">
        <f>'23380-MIAMI TRACE LSD'!N17</f>
      </c>
      <c r="AB13" s="0">
        <f>'23380-MIAMI TRACE LSD'!N18</f>
      </c>
      <c r="AC13" s="0">
        <f>'23380-MIAMI TRACE LSD'!N19</f>
      </c>
      <c r="AD13" s="0">
        <f>'23380-MIAMI TRACE LSD'!N20</f>
      </c>
      <c r="AG13" s="0">
        <f>'23380-MIAMI TRACE LSD'!N23</f>
      </c>
      <c r="AH13" s="0">
        <f>'23380-MIAMI TRACE LSD'!N24</f>
      </c>
      <c r="AI13" s="0">
        <f>'23380-MIAMI TRACE LSD'!N25</f>
      </c>
      <c r="AJ13" s="0">
        <f>'23380-MIAMI TRACE LSD'!N26</f>
      </c>
      <c r="AK13" s="0">
        <f>'23380-MIAMI TRACE LSD'!N27</f>
      </c>
      <c r="AL13" s="0">
        <f>'23380-MIAMI TRACE LSD'!N28</f>
      </c>
      <c r="AN13" s="0">
        <f>'23380-MIAMI TRACE LSD'!N30</f>
      </c>
      <c r="AO13" s="0">
        <f>'23380-MIAMI TRACE LSD'!N31</f>
      </c>
      <c r="AP13" s="0">
        <f>'23380-MIAMI TRACE LSD'!N32</f>
      </c>
      <c r="AQ13" s="0">
        <f>'23380-MIAMI TRACE LSD'!N33</f>
      </c>
    </row>
    <row r="14" ht="12" customHeight="1">
      <c r="A14" s="6" t="s">
        <v>12</v>
      </c>
      <c r="B14" s="14">
        <f>=SUM(X1:X59)</f>
      </c>
      <c r="N14" s="0">
        <f>'23320-MECHANICSBURG EVSD'!I4</f>
      </c>
      <c r="O14" s="0">
        <f>'23320-MECHANICSBURG EVSD'!I5</f>
      </c>
      <c r="P14" s="0">
        <f>'23320-MECHANICSBURG EVSD'!I6</f>
      </c>
      <c r="Q14" s="0">
        <f>'23320-MECHANICSBURG EVSD'!I7</f>
      </c>
      <c r="R14" s="0">
        <f>'23320-MECHANICSBURG EVSD'!I8</f>
      </c>
      <c r="S14" s="0">
        <f>'23320-MECHANICSBURG EVSD'!I9</f>
      </c>
      <c r="T14" s="0">
        <f>'23320-MECHANICSBURG EVSD'!I10</f>
      </c>
      <c r="W14" s="0">
        <f>'23320-MECHANICSBURG EVSD'!I13</f>
      </c>
      <c r="X14" s="0">
        <f>'23320-MECHANICSBURG EVSD'!I14</f>
      </c>
      <c r="Y14" s="0">
        <f>'23320-MECHANICSBURG EVSD'!I15</f>
      </c>
      <c r="Z14" s="0">
        <f>'23320-MECHANICSBURG EVSD'!I16</f>
      </c>
      <c r="AA14" s="0">
        <f>'23320-MECHANICSBURG EVSD'!I17</f>
      </c>
      <c r="AB14" s="0">
        <f>'23320-MECHANICSBURG EVSD'!I18</f>
      </c>
      <c r="AC14" s="0">
        <f>'23320-MECHANICSBURG EVSD'!I19</f>
      </c>
      <c r="AD14" s="0">
        <f>'23320-MECHANICSBURG EVSD'!I20</f>
      </c>
      <c r="AG14" s="0">
        <f>'23320-MECHANICSBURG EVSD'!I23</f>
      </c>
      <c r="AH14" s="0">
        <f>'23320-MECHANICSBURG EVSD'!I24</f>
      </c>
      <c r="AI14" s="0">
        <f>'23320-MECHANICSBURG EVSD'!I25</f>
      </c>
      <c r="AJ14" s="0">
        <f>'23320-MECHANICSBURG EVSD'!I26</f>
      </c>
      <c r="AK14" s="0">
        <f>'23320-MECHANICSBURG EVSD'!I27</f>
      </c>
      <c r="AL14" s="0">
        <f>'23320-MECHANICSBURG EVSD'!I28</f>
      </c>
      <c r="AN14" s="0">
        <f>'23320-MECHANICSBURG EVSD'!I30</f>
      </c>
      <c r="AO14" s="0">
        <f>'23320-MECHANICSBURG EVSD'!I31</f>
      </c>
      <c r="AP14" s="0">
        <f>'23320-MECHANICSBURG EVSD'!I32</f>
      </c>
      <c r="AQ14" s="0">
        <f>'23320-MECHANICSBURG EVSD'!I33</f>
      </c>
    </row>
    <row r="15" ht="12" customHeight="1">
      <c r="A15" s="6" t="s">
        <v>13</v>
      </c>
      <c r="B15" s="14">
        <f>=SUM(Y1:Y59)</f>
      </c>
      <c r="N15" s="0">
        <f>'21700-FAIRBANKS LSD'!G4</f>
      </c>
      <c r="O15" s="0">
        <f>'21700-FAIRBANKS LSD'!G5</f>
      </c>
      <c r="P15" s="0">
        <f>'21700-FAIRBANKS LSD'!G6</f>
      </c>
      <c r="Q15" s="0">
        <f>'21700-FAIRBANKS LSD'!G7</f>
      </c>
      <c r="R15" s="0">
        <f>'21700-FAIRBANKS LSD'!G8</f>
      </c>
      <c r="S15" s="0">
        <f>'21700-FAIRBANKS LSD'!G9</f>
      </c>
      <c r="T15" s="0">
        <f>'21700-FAIRBANKS LSD'!G10</f>
      </c>
      <c r="W15" s="0">
        <f>'21700-FAIRBANKS LSD'!G13</f>
      </c>
      <c r="X15" s="0">
        <f>'21700-FAIRBANKS LSD'!G14</f>
      </c>
      <c r="Y15" s="0">
        <f>'21700-FAIRBANKS LSD'!G15</f>
      </c>
      <c r="Z15" s="0">
        <f>'21700-FAIRBANKS LSD'!G16</f>
      </c>
      <c r="AA15" s="0">
        <f>'21700-FAIRBANKS LSD'!G17</f>
      </c>
      <c r="AB15" s="0">
        <f>'21700-FAIRBANKS LSD'!G18</f>
      </c>
      <c r="AC15" s="0">
        <f>'21700-FAIRBANKS LSD'!G19</f>
      </c>
      <c r="AD15" s="0">
        <f>'21700-FAIRBANKS LSD'!G20</f>
      </c>
      <c r="AG15" s="0">
        <f>'21700-FAIRBANKS LSD'!G23</f>
      </c>
      <c r="AH15" s="0">
        <f>'21700-FAIRBANKS LSD'!G24</f>
      </c>
      <c r="AI15" s="0">
        <f>'21700-FAIRBANKS LSD'!G25</f>
      </c>
      <c r="AJ15" s="0">
        <f>'21700-FAIRBANKS LSD'!G26</f>
      </c>
      <c r="AK15" s="0">
        <f>'21700-FAIRBANKS LSD'!G27</f>
      </c>
      <c r="AL15" s="0">
        <f>'21700-FAIRBANKS LSD'!G28</f>
      </c>
      <c r="AN15" s="0">
        <f>'21700-FAIRBANKS LSD'!G30</f>
      </c>
      <c r="AO15" s="0">
        <f>'21700-FAIRBANKS LSD'!G31</f>
      </c>
      <c r="AP15" s="0">
        <f>'21700-FAIRBANKS LSD'!G32</f>
      </c>
      <c r="AQ15" s="0">
        <f>'21700-FAIRBANKS LSD'!G33</f>
      </c>
    </row>
    <row r="16" ht="12" customHeight="1">
      <c r="A16" s="6" t="s">
        <v>14</v>
      </c>
      <c r="B16" s="14">
        <f>=SUM(Z1:Z59)</f>
      </c>
      <c r="N16" s="0">
        <f>'30070-TOLLES CAREER &amp; TECHNICAL'!C4</f>
      </c>
      <c r="O16" s="0">
        <f>'30070-TOLLES CAREER &amp; TECHNICAL'!C5</f>
      </c>
      <c r="P16" s="0">
        <f>'30070-TOLLES CAREER &amp; TECHNICAL'!C6</f>
      </c>
      <c r="Q16" s="0">
        <f>'30070-TOLLES CAREER &amp; TECHNICAL'!C7</f>
      </c>
      <c r="R16" s="0">
        <f>'30070-TOLLES CAREER &amp; TECHNICAL'!C8</f>
      </c>
      <c r="S16" s="0">
        <f>'30070-TOLLES CAREER &amp; TECHNICAL'!C9</f>
      </c>
      <c r="T16" s="0">
        <f>'30070-TOLLES CAREER &amp; TECHNICAL'!C10</f>
      </c>
      <c r="W16" s="0">
        <f>'30070-TOLLES CAREER &amp; TECHNICAL'!C13</f>
      </c>
      <c r="X16" s="0">
        <f>'30070-TOLLES CAREER &amp; TECHNICAL'!C14</f>
      </c>
      <c r="Y16" s="0">
        <f>'30070-TOLLES CAREER &amp; TECHNICAL'!C15</f>
      </c>
      <c r="Z16" s="0">
        <f>'30070-TOLLES CAREER &amp; TECHNICAL'!C16</f>
      </c>
      <c r="AA16" s="0">
        <f>'30070-TOLLES CAREER &amp; TECHNICAL'!C17</f>
      </c>
      <c r="AB16" s="0">
        <f>'30070-TOLLES CAREER &amp; TECHNICAL'!C18</f>
      </c>
      <c r="AC16" s="0">
        <f>'30070-TOLLES CAREER &amp; TECHNICAL'!C19</f>
      </c>
      <c r="AD16" s="0">
        <f>'30070-TOLLES CAREER &amp; TECHNICAL'!C20</f>
      </c>
      <c r="AG16" s="0">
        <f>'30070-TOLLES CAREER &amp; TECHNICAL'!C23</f>
      </c>
      <c r="AH16" s="0">
        <f>'30070-TOLLES CAREER &amp; TECHNICAL'!C24</f>
      </c>
      <c r="AI16" s="0">
        <f>'30070-TOLLES CAREER &amp; TECHNICAL'!C25</f>
      </c>
      <c r="AJ16" s="0">
        <f>'30070-TOLLES CAREER &amp; TECHNICAL'!C26</f>
      </c>
      <c r="AK16" s="0">
        <f>'30070-TOLLES CAREER &amp; TECHNICAL'!C27</f>
      </c>
      <c r="AL16" s="0">
        <f>'30070-TOLLES CAREER &amp; TECHNICAL'!C28</f>
      </c>
      <c r="AN16" s="0">
        <f>'30070-TOLLES CAREER &amp; TECHNICAL'!C30</f>
      </c>
      <c r="AO16" s="0">
        <f>'30070-TOLLES CAREER &amp; TECHNICAL'!C31</f>
      </c>
      <c r="AP16" s="0">
        <f>'30070-TOLLES CAREER &amp; TECHNICAL'!C32</f>
      </c>
      <c r="AQ16" s="0">
        <f>'30070-TOLLES CAREER &amp; TECHNICAL'!C33</f>
      </c>
    </row>
    <row r="17" ht="12" customHeight="1">
      <c r="A17" s="6" t="s">
        <v>15</v>
      </c>
      <c r="B17" s="14">
        <f>=SUM(AA1:AA59)</f>
      </c>
      <c r="N17" s="0">
        <f>'30310-PICKAWAY-ROSS COUNTY JVSD'!E4</f>
      </c>
      <c r="O17" s="0">
        <f>'30310-PICKAWAY-ROSS COUNTY JVSD'!E5</f>
      </c>
      <c r="P17" s="0">
        <f>'30310-PICKAWAY-ROSS COUNTY JVSD'!E6</f>
      </c>
      <c r="Q17" s="0">
        <f>'30310-PICKAWAY-ROSS COUNTY JVSD'!E7</f>
      </c>
      <c r="R17" s="0">
        <f>'30310-PICKAWAY-ROSS COUNTY JVSD'!E8</f>
      </c>
      <c r="S17" s="0">
        <f>'30310-PICKAWAY-ROSS COUNTY JVSD'!E9</f>
      </c>
      <c r="T17" s="0">
        <f>'30310-PICKAWAY-ROSS COUNTY JVSD'!E10</f>
      </c>
      <c r="W17" s="0">
        <f>'30310-PICKAWAY-ROSS COUNTY JVSD'!E13</f>
      </c>
      <c r="X17" s="0">
        <f>'30310-PICKAWAY-ROSS COUNTY JVSD'!E14</f>
      </c>
      <c r="Y17" s="0">
        <f>'30310-PICKAWAY-ROSS COUNTY JVSD'!E15</f>
      </c>
      <c r="Z17" s="0">
        <f>'30310-PICKAWAY-ROSS COUNTY JVSD'!E16</f>
      </c>
      <c r="AA17" s="0">
        <f>'30310-PICKAWAY-ROSS COUNTY JVSD'!E17</f>
      </c>
      <c r="AB17" s="0">
        <f>'30310-PICKAWAY-ROSS COUNTY JVSD'!E18</f>
      </c>
      <c r="AC17" s="0">
        <f>'30310-PICKAWAY-ROSS COUNTY JVSD'!E19</f>
      </c>
      <c r="AD17" s="0">
        <f>'30310-PICKAWAY-ROSS COUNTY JVSD'!E20</f>
      </c>
      <c r="AG17" s="0">
        <f>'30310-PICKAWAY-ROSS COUNTY JVSD'!E23</f>
      </c>
      <c r="AH17" s="0">
        <f>'30310-PICKAWAY-ROSS COUNTY JVSD'!E24</f>
      </c>
      <c r="AI17" s="0">
        <f>'30310-PICKAWAY-ROSS COUNTY JVSD'!E25</f>
      </c>
      <c r="AJ17" s="0">
        <f>'30310-PICKAWAY-ROSS COUNTY JVSD'!E26</f>
      </c>
      <c r="AK17" s="0">
        <f>'30310-PICKAWAY-ROSS COUNTY JVSD'!E27</f>
      </c>
      <c r="AL17" s="0">
        <f>'30310-PICKAWAY-ROSS COUNTY JVSD'!E28</f>
      </c>
      <c r="AN17" s="0">
        <f>'30310-PICKAWAY-ROSS COUNTY JVSD'!E30</f>
      </c>
      <c r="AO17" s="0">
        <f>'30310-PICKAWAY-ROSS COUNTY JVSD'!E31</f>
      </c>
      <c r="AP17" s="0">
        <f>'30310-PICKAWAY-ROSS COUNTY JVSD'!E32</f>
      </c>
      <c r="AQ17" s="0">
        <f>'30310-PICKAWAY-ROSS COUNTY JVSD'!E33</f>
      </c>
    </row>
    <row r="18" ht="12" customHeight="1">
      <c r="A18" s="6" t="s">
        <v>16</v>
      </c>
      <c r="B18" s="16">
        <f>=SUM(AB1:AB59)</f>
      </c>
      <c r="N18" s="0">
        <f>'30160-GREAT OAKS JVSD'!C4</f>
      </c>
      <c r="O18" s="0">
        <f>'30160-GREAT OAKS JVSD'!C5</f>
      </c>
      <c r="P18" s="0">
        <f>'30160-GREAT OAKS JVSD'!C6</f>
      </c>
      <c r="Q18" s="0">
        <f>'30160-GREAT OAKS JVSD'!C7</f>
      </c>
      <c r="R18" s="0">
        <f>'30160-GREAT OAKS JVSD'!C8</f>
      </c>
      <c r="S18" s="0">
        <f>'30160-GREAT OAKS JVSD'!C9</f>
      </c>
      <c r="T18" s="0">
        <f>'30160-GREAT OAKS JVSD'!C10</f>
      </c>
      <c r="W18" s="0">
        <f>'30160-GREAT OAKS JVSD'!C13</f>
      </c>
      <c r="X18" s="0">
        <f>'30160-GREAT OAKS JVSD'!C14</f>
      </c>
      <c r="Y18" s="0">
        <f>'30160-GREAT OAKS JVSD'!C15</f>
      </c>
      <c r="Z18" s="0">
        <f>'30160-GREAT OAKS JVSD'!C16</f>
      </c>
      <c r="AA18" s="0">
        <f>'30160-GREAT OAKS JVSD'!C17</f>
      </c>
      <c r="AB18" s="0">
        <f>'30160-GREAT OAKS JVSD'!C18</f>
      </c>
      <c r="AC18" s="0">
        <f>'30160-GREAT OAKS JVSD'!C19</f>
      </c>
      <c r="AD18" s="0">
        <f>'30160-GREAT OAKS JVSD'!C20</f>
      </c>
      <c r="AG18" s="0">
        <f>'30160-GREAT OAKS JVSD'!C23</f>
      </c>
      <c r="AH18" s="0">
        <f>'30160-GREAT OAKS JVSD'!C24</f>
      </c>
      <c r="AI18" s="0">
        <f>'30160-GREAT OAKS JVSD'!C25</f>
      </c>
      <c r="AJ18" s="0">
        <f>'30160-GREAT OAKS JVSD'!C26</f>
      </c>
      <c r="AK18" s="0">
        <f>'30160-GREAT OAKS JVSD'!C27</f>
      </c>
      <c r="AL18" s="0">
        <f>'30160-GREAT OAKS JVSD'!C28</f>
      </c>
      <c r="AN18" s="0">
        <f>'30160-GREAT OAKS JVSD'!C30</f>
      </c>
      <c r="AO18" s="0">
        <f>'30160-GREAT OAKS JVSD'!C31</f>
      </c>
      <c r="AP18" s="0">
        <f>'30160-GREAT OAKS JVSD'!C32</f>
      </c>
      <c r="AQ18" s="0">
        <f>'30160-GREAT OAKS JVSD'!C33</f>
      </c>
    </row>
    <row r="19" ht="12" customHeight="1">
      <c r="A19" s="4" t="s">
        <v>17</v>
      </c>
      <c r="B19" s="17">
        <f>=SUM(AC1:AC59)</f>
      </c>
      <c r="N19" s="0">
        <f>'30290-OHIO HI-POINT JVSD'!D4</f>
      </c>
      <c r="O19" s="0">
        <f>'30290-OHIO HI-POINT JVSD'!D5</f>
      </c>
      <c r="P19" s="0">
        <f>'30290-OHIO HI-POINT JVSD'!D6</f>
      </c>
      <c r="Q19" s="0">
        <f>'30290-OHIO HI-POINT JVSD'!D7</f>
      </c>
      <c r="R19" s="0">
        <f>'30290-OHIO HI-POINT JVSD'!D8</f>
      </c>
      <c r="S19" s="0">
        <f>'30290-OHIO HI-POINT JVSD'!D9</f>
      </c>
      <c r="T19" s="0">
        <f>'30290-OHIO HI-POINT JVSD'!D10</f>
      </c>
      <c r="W19" s="0">
        <f>'30290-OHIO HI-POINT JVSD'!D13</f>
      </c>
      <c r="X19" s="0">
        <f>'30290-OHIO HI-POINT JVSD'!D14</f>
      </c>
      <c r="Y19" s="0">
        <f>'30290-OHIO HI-POINT JVSD'!D15</f>
      </c>
      <c r="Z19" s="0">
        <f>'30290-OHIO HI-POINT JVSD'!D16</f>
      </c>
      <c r="AA19" s="0">
        <f>'30290-OHIO HI-POINT JVSD'!D17</f>
      </c>
      <c r="AB19" s="0">
        <f>'30290-OHIO HI-POINT JVSD'!D18</f>
      </c>
      <c r="AC19" s="0">
        <f>'30290-OHIO HI-POINT JVSD'!D19</f>
      </c>
      <c r="AD19" s="0">
        <f>'30290-OHIO HI-POINT JVSD'!D20</f>
      </c>
      <c r="AG19" s="0">
        <f>'30290-OHIO HI-POINT JVSD'!D23</f>
      </c>
      <c r="AH19" s="0">
        <f>'30290-OHIO HI-POINT JVSD'!D24</f>
      </c>
      <c r="AI19" s="0">
        <f>'30290-OHIO HI-POINT JVSD'!D25</f>
      </c>
      <c r="AJ19" s="0">
        <f>'30290-OHIO HI-POINT JVSD'!D26</f>
      </c>
      <c r="AK19" s="0">
        <f>'30290-OHIO HI-POINT JVSD'!D27</f>
      </c>
      <c r="AL19" s="0">
        <f>'30290-OHIO HI-POINT JVSD'!D28</f>
      </c>
      <c r="AN19" s="0">
        <f>'30290-OHIO HI-POINT JVSD'!D30</f>
      </c>
      <c r="AO19" s="0">
        <f>'30290-OHIO HI-POINT JVSD'!D31</f>
      </c>
      <c r="AP19" s="0">
        <f>'30290-OHIO HI-POINT JVSD'!D32</f>
      </c>
      <c r="AQ19" s="0">
        <f>'30290-OHIO HI-POINT JVSD'!D33</f>
      </c>
    </row>
    <row r="20" ht="12" customHeight="1">
      <c r="A20" s="1" t="s">
        <v>18</v>
      </c>
      <c r="B20" s="17">
        <f>=SUM(AD1:AD59)</f>
      </c>
    </row>
    <row r="21" ht="12" customHeight="1"/>
    <row r="22" ht="12" customHeight="1">
      <c r="A22" s="10" t="s">
        <v>19</v>
      </c>
    </row>
    <row r="23" ht="12" customHeight="1">
      <c r="A23" s="4" t="s">
        <v>20</v>
      </c>
      <c r="B23" s="15">
        <f>=SUM(AG1:AG59)</f>
      </c>
    </row>
    <row r="24" ht="12" customHeight="1">
      <c r="A24" s="6" t="s">
        <v>21</v>
      </c>
      <c r="B24" s="14">
        <f>=SUM(AH1:AH59)</f>
      </c>
    </row>
    <row r="25" ht="12" customHeight="1">
      <c r="A25" s="6" t="s">
        <v>22</v>
      </c>
      <c r="B25" s="14">
        <f>=SUM(AI1:AI59)</f>
      </c>
      <c r="N25" s="0">
        <f>'40891-CANAAN TWP'!C4</f>
      </c>
      <c r="O25" s="0">
        <f>'40891-CANAAN TWP'!C5</f>
      </c>
      <c r="P25" s="0">
        <f>'40891-CANAAN TWP'!C6</f>
      </c>
      <c r="Q25" s="0">
        <f>'40891-CANAAN TWP'!C7</f>
      </c>
      <c r="R25" s="0">
        <f>'40891-CANAAN TWP'!C8</f>
      </c>
      <c r="S25" s="0">
        <f>'40891-CANAAN TWP'!C9</f>
      </c>
      <c r="T25" s="0">
        <f>'40891-CANAAN TWP'!C10</f>
      </c>
      <c r="W25" s="0">
        <f>'40891-CANAAN TWP'!C13</f>
      </c>
      <c r="X25" s="0">
        <f>'40891-CANAAN TWP'!C14</f>
      </c>
      <c r="Y25" s="0">
        <f>'40891-CANAAN TWP'!C15</f>
      </c>
      <c r="Z25" s="0">
        <f>'40891-CANAAN TWP'!C16</f>
      </c>
      <c r="AA25" s="0">
        <f>'40891-CANAAN TWP'!C17</f>
      </c>
      <c r="AB25" s="0">
        <f>'40891-CANAAN TWP'!C18</f>
      </c>
      <c r="AC25" s="0">
        <f>'40891-CANAAN TWP'!C19</f>
      </c>
      <c r="AD25" s="0">
        <f>'40891-CANAAN TWP'!C20</f>
      </c>
      <c r="AG25" s="0">
        <f>'40891-CANAAN TWP'!C23</f>
      </c>
      <c r="AH25" s="0">
        <f>'40891-CANAAN TWP'!C24</f>
      </c>
      <c r="AI25" s="0">
        <f>'40891-CANAAN TWP'!C25</f>
      </c>
      <c r="AJ25" s="0">
        <f>'40891-CANAAN TWP'!C26</f>
      </c>
      <c r="AK25" s="0">
        <f>'40891-CANAAN TWP'!C27</f>
      </c>
      <c r="AL25" s="0">
        <f>'40891-CANAAN TWP'!C28</f>
      </c>
      <c r="AN25" s="0">
        <f>'40891-CANAAN TWP'!C30</f>
      </c>
      <c r="AO25" s="0">
        <f>'40891-CANAAN TWP'!C31</f>
      </c>
      <c r="AP25" s="0">
        <f>'40891-CANAAN TWP'!C32</f>
      </c>
      <c r="AQ25" s="0">
        <f>'40891-CANAAN TWP'!C33</f>
      </c>
    </row>
    <row r="26" ht="12" customHeight="1">
      <c r="A26" s="6" t="s">
        <v>23</v>
      </c>
      <c r="B26" s="14">
        <f>=SUM(AJ1:AJ59)</f>
      </c>
      <c r="N26" s="0">
        <f>'41410-DARBY TWP'!G4</f>
      </c>
      <c r="O26" s="0">
        <f>'41410-DARBY TWP'!G5</f>
      </c>
      <c r="P26" s="0">
        <f>'41410-DARBY TWP'!G6</f>
      </c>
      <c r="Q26" s="0">
        <f>'41410-DARBY TWP'!G7</f>
      </c>
      <c r="R26" s="0">
        <f>'41410-DARBY TWP'!G8</f>
      </c>
      <c r="S26" s="0">
        <f>'41410-DARBY TWP'!G9</f>
      </c>
      <c r="T26" s="0">
        <f>'41410-DARBY TWP'!G10</f>
      </c>
      <c r="W26" s="0">
        <f>'41410-DARBY TWP'!G13</f>
      </c>
      <c r="X26" s="0">
        <f>'41410-DARBY TWP'!G14</f>
      </c>
      <c r="Y26" s="0">
        <f>'41410-DARBY TWP'!G15</f>
      </c>
      <c r="Z26" s="0">
        <f>'41410-DARBY TWP'!G16</f>
      </c>
      <c r="AA26" s="0">
        <f>'41410-DARBY TWP'!G17</f>
      </c>
      <c r="AB26" s="0">
        <f>'41410-DARBY TWP'!G18</f>
      </c>
      <c r="AC26" s="0">
        <f>'41410-DARBY TWP'!G19</f>
      </c>
      <c r="AD26" s="0">
        <f>'41410-DARBY TWP'!G20</f>
      </c>
      <c r="AG26" s="0">
        <f>'41410-DARBY TWP'!G23</f>
      </c>
      <c r="AH26" s="0">
        <f>'41410-DARBY TWP'!G24</f>
      </c>
      <c r="AI26" s="0">
        <f>'41410-DARBY TWP'!G25</f>
      </c>
      <c r="AJ26" s="0">
        <f>'41410-DARBY TWP'!G26</f>
      </c>
      <c r="AK26" s="0">
        <f>'41410-DARBY TWP'!G27</f>
      </c>
      <c r="AL26" s="0">
        <f>'41410-DARBY TWP'!G28</f>
      </c>
      <c r="AN26" s="0">
        <f>'41410-DARBY TWP'!G30</f>
      </c>
      <c r="AO26" s="0">
        <f>'41410-DARBY TWP'!G31</f>
      </c>
      <c r="AP26" s="0">
        <f>'41410-DARBY TWP'!G32</f>
      </c>
      <c r="AQ26" s="0">
        <f>'41410-DARBY TWP'!G33</f>
      </c>
    </row>
    <row r="27" ht="12" customHeight="1">
      <c r="A27" s="6" t="s">
        <v>24</v>
      </c>
      <c r="B27" s="14">
        <f>=SUM(AK1:AK59)</f>
      </c>
      <c r="N27" s="0">
        <f>'41430-DEER CREEK TWP'!C4</f>
      </c>
      <c r="O27" s="0">
        <f>'41430-DEER CREEK TWP'!C5</f>
      </c>
      <c r="P27" s="0">
        <f>'41430-DEER CREEK TWP'!C6</f>
      </c>
      <c r="Q27" s="0">
        <f>'41430-DEER CREEK TWP'!C7</f>
      </c>
      <c r="R27" s="0">
        <f>'41430-DEER CREEK TWP'!C8</f>
      </c>
      <c r="S27" s="0">
        <f>'41430-DEER CREEK TWP'!C9</f>
      </c>
      <c r="T27" s="0">
        <f>'41430-DEER CREEK TWP'!C10</f>
      </c>
      <c r="W27" s="0">
        <f>'41430-DEER CREEK TWP'!C13</f>
      </c>
      <c r="X27" s="0">
        <f>'41430-DEER CREEK TWP'!C14</f>
      </c>
      <c r="Y27" s="0">
        <f>'41430-DEER CREEK TWP'!C15</f>
      </c>
      <c r="Z27" s="0">
        <f>'41430-DEER CREEK TWP'!C16</f>
      </c>
      <c r="AA27" s="0">
        <f>'41430-DEER CREEK TWP'!C17</f>
      </c>
      <c r="AB27" s="0">
        <f>'41430-DEER CREEK TWP'!C18</f>
      </c>
      <c r="AC27" s="0">
        <f>'41430-DEER CREEK TWP'!C19</f>
      </c>
      <c r="AD27" s="0">
        <f>'41430-DEER CREEK TWP'!C20</f>
      </c>
      <c r="AG27" s="0">
        <f>'41430-DEER CREEK TWP'!C23</f>
      </c>
      <c r="AH27" s="0">
        <f>'41430-DEER CREEK TWP'!C24</f>
      </c>
      <c r="AI27" s="0">
        <f>'41430-DEER CREEK TWP'!C25</f>
      </c>
      <c r="AJ27" s="0">
        <f>'41430-DEER CREEK TWP'!C26</f>
      </c>
      <c r="AK27" s="0">
        <f>'41430-DEER CREEK TWP'!C27</f>
      </c>
      <c r="AL27" s="0">
        <f>'41430-DEER CREEK TWP'!C28</f>
      </c>
      <c r="AN27" s="0">
        <f>'41430-DEER CREEK TWP'!C30</f>
      </c>
      <c r="AO27" s="0">
        <f>'41430-DEER CREEK TWP'!C31</f>
      </c>
      <c r="AP27" s="0">
        <f>'41430-DEER CREEK TWP'!C32</f>
      </c>
      <c r="AQ27" s="0">
        <f>'41430-DEER CREEK TWP'!C33</f>
      </c>
    </row>
    <row r="28" ht="12" customHeight="1">
      <c r="A28" s="8" t="s">
        <v>25</v>
      </c>
      <c r="B28" s="17">
        <f>=SUM(AL1:AL59)</f>
      </c>
      <c r="N28" s="0">
        <f>'41734-FAIRFIELD TWP'!E4</f>
      </c>
      <c r="O28" s="0">
        <f>'41734-FAIRFIELD TWP'!E5</f>
      </c>
      <c r="P28" s="0">
        <f>'41734-FAIRFIELD TWP'!E6</f>
      </c>
      <c r="Q28" s="0">
        <f>'41734-FAIRFIELD TWP'!E7</f>
      </c>
      <c r="R28" s="0">
        <f>'41734-FAIRFIELD TWP'!E8</f>
      </c>
      <c r="S28" s="0">
        <f>'41734-FAIRFIELD TWP'!E9</f>
      </c>
      <c r="T28" s="0">
        <f>'41734-FAIRFIELD TWP'!E10</f>
      </c>
      <c r="W28" s="0">
        <f>'41734-FAIRFIELD TWP'!E13</f>
      </c>
      <c r="X28" s="0">
        <f>'41734-FAIRFIELD TWP'!E14</f>
      </c>
      <c r="Y28" s="0">
        <f>'41734-FAIRFIELD TWP'!E15</f>
      </c>
      <c r="Z28" s="0">
        <f>'41734-FAIRFIELD TWP'!E16</f>
      </c>
      <c r="AA28" s="0">
        <f>'41734-FAIRFIELD TWP'!E17</f>
      </c>
      <c r="AB28" s="0">
        <f>'41734-FAIRFIELD TWP'!E18</f>
      </c>
      <c r="AC28" s="0">
        <f>'41734-FAIRFIELD TWP'!E19</f>
      </c>
      <c r="AD28" s="0">
        <f>'41734-FAIRFIELD TWP'!E20</f>
      </c>
      <c r="AG28" s="0">
        <f>'41734-FAIRFIELD TWP'!E23</f>
      </c>
      <c r="AH28" s="0">
        <f>'41734-FAIRFIELD TWP'!E24</f>
      </c>
      <c r="AI28" s="0">
        <f>'41734-FAIRFIELD TWP'!E25</f>
      </c>
      <c r="AJ28" s="0">
        <f>'41734-FAIRFIELD TWP'!E26</f>
      </c>
      <c r="AK28" s="0">
        <f>'41734-FAIRFIELD TWP'!E27</f>
      </c>
      <c r="AL28" s="0">
        <f>'41734-FAIRFIELD TWP'!E28</f>
      </c>
      <c r="AN28" s="0">
        <f>'41734-FAIRFIELD TWP'!E30</f>
      </c>
      <c r="AO28" s="0">
        <f>'41734-FAIRFIELD TWP'!E31</f>
      </c>
      <c r="AP28" s="0">
        <f>'41734-FAIRFIELD TWP'!E32</f>
      </c>
      <c r="AQ28" s="0">
        <f>'41734-FAIRFIELD TWP'!E33</f>
      </c>
    </row>
    <row r="29" ht="12" customHeight="1">
      <c r="N29" s="0">
        <f>'47058-JEFFERSON TWP'!F4</f>
      </c>
      <c r="O29" s="0">
        <f>'47058-JEFFERSON TWP'!F5</f>
      </c>
      <c r="P29" s="0">
        <f>'47058-JEFFERSON TWP'!F6</f>
      </c>
      <c r="Q29" s="0">
        <f>'47058-JEFFERSON TWP'!F7</f>
      </c>
      <c r="R29" s="0">
        <f>'47058-JEFFERSON TWP'!F8</f>
      </c>
      <c r="S29" s="0">
        <f>'47058-JEFFERSON TWP'!F9</f>
      </c>
      <c r="T29" s="0">
        <f>'47058-JEFFERSON TWP'!F10</f>
      </c>
      <c r="W29" s="0">
        <f>'47058-JEFFERSON TWP'!F13</f>
      </c>
      <c r="X29" s="0">
        <f>'47058-JEFFERSON TWP'!F14</f>
      </c>
      <c r="Y29" s="0">
        <f>'47058-JEFFERSON TWP'!F15</f>
      </c>
      <c r="Z29" s="0">
        <f>'47058-JEFFERSON TWP'!F16</f>
      </c>
      <c r="AA29" s="0">
        <f>'47058-JEFFERSON TWP'!F17</f>
      </c>
      <c r="AB29" s="0">
        <f>'47058-JEFFERSON TWP'!F18</f>
      </c>
      <c r="AC29" s="0">
        <f>'47058-JEFFERSON TWP'!F19</f>
      </c>
      <c r="AD29" s="0">
        <f>'47058-JEFFERSON TWP'!F20</f>
      </c>
      <c r="AG29" s="0">
        <f>'47058-JEFFERSON TWP'!F23</f>
      </c>
      <c r="AH29" s="0">
        <f>'47058-JEFFERSON TWP'!F24</f>
      </c>
      <c r="AI29" s="0">
        <f>'47058-JEFFERSON TWP'!F25</f>
      </c>
      <c r="AJ29" s="0">
        <f>'47058-JEFFERSON TWP'!F26</f>
      </c>
      <c r="AK29" s="0">
        <f>'47058-JEFFERSON TWP'!F27</f>
      </c>
      <c r="AL29" s="0">
        <f>'47058-JEFFERSON TWP'!F28</f>
      </c>
      <c r="AN29" s="0">
        <f>'47058-JEFFERSON TWP'!F30</f>
      </c>
      <c r="AO29" s="0">
        <f>'47058-JEFFERSON TWP'!F31</f>
      </c>
      <c r="AP29" s="0">
        <f>'47058-JEFFERSON TWP'!F32</f>
      </c>
      <c r="AQ29" s="0">
        <f>'47058-JEFFERSON TWP'!F33</f>
      </c>
    </row>
    <row r="30" ht="12" customHeight="1">
      <c r="A30" s="8" t="s">
        <v>26</v>
      </c>
      <c r="B30" s="17">
        <f>=SUM(AN1:AN59)</f>
      </c>
    </row>
    <row r="31" ht="12" customHeight="1">
      <c r="A31" s="6" t="s">
        <v>27</v>
      </c>
      <c r="B31" s="14">
        <f>=SUM(AO1:AO59)</f>
      </c>
      <c r="N31" s="0">
        <f>'47101-MONROE TWP'!C4</f>
      </c>
      <c r="O31" s="0">
        <f>'47101-MONROE TWP'!C5</f>
      </c>
      <c r="P31" s="0">
        <f>'47101-MONROE TWP'!C6</f>
      </c>
      <c r="Q31" s="0">
        <f>'47101-MONROE TWP'!C7</f>
      </c>
      <c r="R31" s="0">
        <f>'47101-MONROE TWP'!C8</f>
      </c>
      <c r="S31" s="0">
        <f>'47101-MONROE TWP'!C9</f>
      </c>
      <c r="T31" s="0">
        <f>'47101-MONROE TWP'!C10</f>
      </c>
      <c r="W31" s="0">
        <f>'47101-MONROE TWP'!C13</f>
      </c>
      <c r="X31" s="0">
        <f>'47101-MONROE TWP'!C14</f>
      </c>
      <c r="Y31" s="0">
        <f>'47101-MONROE TWP'!C15</f>
      </c>
      <c r="Z31" s="0">
        <f>'47101-MONROE TWP'!C16</f>
      </c>
      <c r="AA31" s="0">
        <f>'47101-MONROE TWP'!C17</f>
      </c>
      <c r="AB31" s="0">
        <f>'47101-MONROE TWP'!C18</f>
      </c>
      <c r="AC31" s="0">
        <f>'47101-MONROE TWP'!C19</f>
      </c>
      <c r="AD31" s="0">
        <f>'47101-MONROE TWP'!C20</f>
      </c>
      <c r="AG31" s="0">
        <f>'47101-MONROE TWP'!C23</f>
      </c>
      <c r="AH31" s="0">
        <f>'47101-MONROE TWP'!C24</f>
      </c>
      <c r="AI31" s="0">
        <f>'47101-MONROE TWP'!C25</f>
      </c>
      <c r="AJ31" s="0">
        <f>'47101-MONROE TWP'!C26</f>
      </c>
      <c r="AK31" s="0">
        <f>'47101-MONROE TWP'!C27</f>
      </c>
      <c r="AL31" s="0">
        <f>'47101-MONROE TWP'!C28</f>
      </c>
      <c r="AN31" s="0">
        <f>'47101-MONROE TWP'!C30</f>
      </c>
      <c r="AO31" s="0">
        <f>'47101-MONROE TWP'!C31</f>
      </c>
      <c r="AP31" s="0">
        <f>'47101-MONROE TWP'!C32</f>
      </c>
      <c r="AQ31" s="0">
        <f>'47101-MONROE TWP'!C33</f>
      </c>
    </row>
    <row r="32" ht="12" customHeight="1">
      <c r="A32" s="6" t="s">
        <v>28</v>
      </c>
      <c r="B32" s="14">
        <f>=SUM(AP1:AP59)</f>
      </c>
      <c r="N32" s="0">
        <f>'43900-OAK RUN TWP'!C4</f>
      </c>
      <c r="O32" s="0">
        <f>'43900-OAK RUN TWP'!C5</f>
      </c>
      <c r="P32" s="0">
        <f>'43900-OAK RUN TWP'!C6</f>
      </c>
      <c r="Q32" s="0">
        <f>'43900-OAK RUN TWP'!C7</f>
      </c>
      <c r="R32" s="0">
        <f>'43900-OAK RUN TWP'!C8</f>
      </c>
      <c r="S32" s="0">
        <f>'43900-OAK RUN TWP'!C9</f>
      </c>
      <c r="T32" s="0">
        <f>'43900-OAK RUN TWP'!C10</f>
      </c>
      <c r="W32" s="0">
        <f>'43900-OAK RUN TWP'!C13</f>
      </c>
      <c r="X32" s="0">
        <f>'43900-OAK RUN TWP'!C14</f>
      </c>
      <c r="Y32" s="0">
        <f>'43900-OAK RUN TWP'!C15</f>
      </c>
      <c r="Z32" s="0">
        <f>'43900-OAK RUN TWP'!C16</f>
      </c>
      <c r="AA32" s="0">
        <f>'43900-OAK RUN TWP'!C17</f>
      </c>
      <c r="AB32" s="0">
        <f>'43900-OAK RUN TWP'!C18</f>
      </c>
      <c r="AC32" s="0">
        <f>'43900-OAK RUN TWP'!C19</f>
      </c>
      <c r="AD32" s="0">
        <f>'43900-OAK RUN TWP'!C20</f>
      </c>
      <c r="AG32" s="0">
        <f>'43900-OAK RUN TWP'!C23</f>
      </c>
      <c r="AH32" s="0">
        <f>'43900-OAK RUN TWP'!C24</f>
      </c>
      <c r="AI32" s="0">
        <f>'43900-OAK RUN TWP'!C25</f>
      </c>
      <c r="AJ32" s="0">
        <f>'43900-OAK RUN TWP'!C26</f>
      </c>
      <c r="AK32" s="0">
        <f>'43900-OAK RUN TWP'!C27</f>
      </c>
      <c r="AL32" s="0">
        <f>'43900-OAK RUN TWP'!C28</f>
      </c>
      <c r="AN32" s="0">
        <f>'43900-OAK RUN TWP'!C30</f>
      </c>
      <c r="AO32" s="0">
        <f>'43900-OAK RUN TWP'!C31</f>
      </c>
      <c r="AP32" s="0">
        <f>'43900-OAK RUN TWP'!C32</f>
      </c>
      <c r="AQ32" s="0">
        <f>'43900-OAK RUN TWP'!C33</f>
      </c>
    </row>
    <row r="33" ht="12" customHeight="1">
      <c r="A33" s="1" t="s">
        <v>29</v>
      </c>
      <c r="B33" s="17">
        <f>=SUM(AQ1:AQ59)</f>
      </c>
      <c r="N33" s="0">
        <f>'44013-PAINT TWP'!F4</f>
      </c>
      <c r="O33" s="0">
        <f>'44013-PAINT TWP'!F5</f>
      </c>
      <c r="P33" s="0">
        <f>'44013-PAINT TWP'!F6</f>
      </c>
      <c r="Q33" s="0">
        <f>'44013-PAINT TWP'!F7</f>
      </c>
      <c r="R33" s="0">
        <f>'44013-PAINT TWP'!F8</f>
      </c>
      <c r="S33" s="0">
        <f>'44013-PAINT TWP'!F9</f>
      </c>
      <c r="T33" s="0">
        <f>'44013-PAINT TWP'!F10</f>
      </c>
      <c r="W33" s="0">
        <f>'44013-PAINT TWP'!F13</f>
      </c>
      <c r="X33" s="0">
        <f>'44013-PAINT TWP'!F14</f>
      </c>
      <c r="Y33" s="0">
        <f>'44013-PAINT TWP'!F15</f>
      </c>
      <c r="Z33" s="0">
        <f>'44013-PAINT TWP'!F16</f>
      </c>
      <c r="AA33" s="0">
        <f>'44013-PAINT TWP'!F17</f>
      </c>
      <c r="AB33" s="0">
        <f>'44013-PAINT TWP'!F18</f>
      </c>
      <c r="AC33" s="0">
        <f>'44013-PAINT TWP'!F19</f>
      </c>
      <c r="AD33" s="0">
        <f>'44013-PAINT TWP'!F20</f>
      </c>
      <c r="AG33" s="0">
        <f>'44013-PAINT TWP'!F23</f>
      </c>
      <c r="AH33" s="0">
        <f>'44013-PAINT TWP'!F24</f>
      </c>
      <c r="AI33" s="0">
        <f>'44013-PAINT TWP'!F25</f>
      </c>
      <c r="AJ33" s="0">
        <f>'44013-PAINT TWP'!F26</f>
      </c>
      <c r="AK33" s="0">
        <f>'44013-PAINT TWP'!F27</f>
      </c>
      <c r="AL33" s="0">
        <f>'44013-PAINT TWP'!F28</f>
      </c>
      <c r="AN33" s="0">
        <f>'44013-PAINT TWP'!F30</f>
      </c>
      <c r="AO33" s="0">
        <f>'44013-PAINT TWP'!F31</f>
      </c>
      <c r="AP33" s="0">
        <f>'44013-PAINT TWP'!F32</f>
      </c>
      <c r="AQ33" s="0">
        <f>'44013-PAINT TWP'!F33</f>
      </c>
    </row>
    <row r="34" ht="12" customHeight="1">
      <c r="N34" s="0">
        <f>'44215-PIKE TWP'!E4</f>
      </c>
      <c r="O34" s="0">
        <f>'44215-PIKE TWP'!E5</f>
      </c>
      <c r="P34" s="0">
        <f>'44215-PIKE TWP'!E6</f>
      </c>
      <c r="Q34" s="0">
        <f>'44215-PIKE TWP'!E7</f>
      </c>
      <c r="R34" s="0">
        <f>'44215-PIKE TWP'!E8</f>
      </c>
      <c r="S34" s="0">
        <f>'44215-PIKE TWP'!E9</f>
      </c>
      <c r="T34" s="0">
        <f>'44215-PIKE TWP'!E10</f>
      </c>
      <c r="W34" s="0">
        <f>'44215-PIKE TWP'!E13</f>
      </c>
      <c r="X34" s="0">
        <f>'44215-PIKE TWP'!E14</f>
      </c>
      <c r="Y34" s="0">
        <f>'44215-PIKE TWP'!E15</f>
      </c>
      <c r="Z34" s="0">
        <f>'44215-PIKE TWP'!E16</f>
      </c>
      <c r="AA34" s="0">
        <f>'44215-PIKE TWP'!E17</f>
      </c>
      <c r="AB34" s="0">
        <f>'44215-PIKE TWP'!E18</f>
      </c>
      <c r="AC34" s="0">
        <f>'44215-PIKE TWP'!E19</f>
      </c>
      <c r="AD34" s="0">
        <f>'44215-PIKE TWP'!E20</f>
      </c>
      <c r="AG34" s="0">
        <f>'44215-PIKE TWP'!E23</f>
      </c>
      <c r="AH34" s="0">
        <f>'44215-PIKE TWP'!E24</f>
      </c>
      <c r="AI34" s="0">
        <f>'44215-PIKE TWP'!E25</f>
      </c>
      <c r="AJ34" s="0">
        <f>'44215-PIKE TWP'!E26</f>
      </c>
      <c r="AK34" s="0">
        <f>'44215-PIKE TWP'!E27</f>
      </c>
      <c r="AL34" s="0">
        <f>'44215-PIKE TWP'!E28</f>
      </c>
      <c r="AN34" s="0">
        <f>'44215-PIKE TWP'!E30</f>
      </c>
      <c r="AO34" s="0">
        <f>'44215-PIKE TWP'!E31</f>
      </c>
      <c r="AP34" s="0">
        <f>'44215-PIKE TWP'!E32</f>
      </c>
      <c r="AQ34" s="0">
        <f>'44215-PIKE TWP'!E33</f>
      </c>
    </row>
    <row r="35" ht="12" customHeight="1">
      <c r="N35" s="0">
        <f>'44259-PLEASANT TWP'!F4</f>
      </c>
      <c r="O35" s="0">
        <f>'44259-PLEASANT TWP'!F5</f>
      </c>
      <c r="P35" s="0">
        <f>'44259-PLEASANT TWP'!F6</f>
      </c>
      <c r="Q35" s="0">
        <f>'44259-PLEASANT TWP'!F7</f>
      </c>
      <c r="R35" s="0">
        <f>'44259-PLEASANT TWP'!F8</f>
      </c>
      <c r="S35" s="0">
        <f>'44259-PLEASANT TWP'!F9</f>
      </c>
      <c r="T35" s="0">
        <f>'44259-PLEASANT TWP'!F10</f>
      </c>
      <c r="W35" s="0">
        <f>'44259-PLEASANT TWP'!F13</f>
      </c>
      <c r="X35" s="0">
        <f>'44259-PLEASANT TWP'!F14</f>
      </c>
      <c r="Y35" s="0">
        <f>'44259-PLEASANT TWP'!F15</f>
      </c>
      <c r="Z35" s="0">
        <f>'44259-PLEASANT TWP'!F16</f>
      </c>
      <c r="AA35" s="0">
        <f>'44259-PLEASANT TWP'!F17</f>
      </c>
      <c r="AB35" s="0">
        <f>'44259-PLEASANT TWP'!F18</f>
      </c>
      <c r="AC35" s="0">
        <f>'44259-PLEASANT TWP'!F19</f>
      </c>
      <c r="AD35" s="0">
        <f>'44259-PLEASANT TWP'!F20</f>
      </c>
      <c r="AG35" s="0">
        <f>'44259-PLEASANT TWP'!F23</f>
      </c>
      <c r="AH35" s="0">
        <f>'44259-PLEASANT TWP'!F24</f>
      </c>
      <c r="AI35" s="0">
        <f>'44259-PLEASANT TWP'!F25</f>
      </c>
      <c r="AJ35" s="0">
        <f>'44259-PLEASANT TWP'!F26</f>
      </c>
      <c r="AK35" s="0">
        <f>'44259-PLEASANT TWP'!F27</f>
      </c>
      <c r="AL35" s="0">
        <f>'44259-PLEASANT TWP'!F28</f>
      </c>
      <c r="AN35" s="0">
        <f>'44259-PLEASANT TWP'!F30</f>
      </c>
      <c r="AO35" s="0">
        <f>'44259-PLEASANT TWP'!F31</f>
      </c>
      <c r="AP35" s="0">
        <f>'44259-PLEASANT TWP'!F32</f>
      </c>
      <c r="AQ35" s="0">
        <f>'44259-PLEASANT TWP'!F33</f>
      </c>
    </row>
    <row r="36" ht="12" customHeight="1"/>
    <row r="37" ht="12" customHeight="1">
      <c r="N37" s="0">
        <f>'44410-RANGE TWP'!K4</f>
      </c>
      <c r="O37" s="0">
        <f>'44410-RANGE TWP'!K5</f>
      </c>
      <c r="P37" s="0">
        <f>'44410-RANGE TWP'!K6</f>
      </c>
      <c r="Q37" s="0">
        <f>'44410-RANGE TWP'!K7</f>
      </c>
      <c r="R37" s="0">
        <f>'44410-RANGE TWP'!K8</f>
      </c>
      <c r="S37" s="0">
        <f>'44410-RANGE TWP'!K9</f>
      </c>
      <c r="T37" s="0">
        <f>'44410-RANGE TWP'!K10</f>
      </c>
      <c r="W37" s="0">
        <f>'44410-RANGE TWP'!K13</f>
      </c>
      <c r="X37" s="0">
        <f>'44410-RANGE TWP'!K14</f>
      </c>
      <c r="Y37" s="0">
        <f>'44410-RANGE TWP'!K15</f>
      </c>
      <c r="Z37" s="0">
        <f>'44410-RANGE TWP'!K16</f>
      </c>
      <c r="AA37" s="0">
        <f>'44410-RANGE TWP'!K17</f>
      </c>
      <c r="AB37" s="0">
        <f>'44410-RANGE TWP'!K18</f>
      </c>
      <c r="AC37" s="0">
        <f>'44410-RANGE TWP'!K19</f>
      </c>
      <c r="AD37" s="0">
        <f>'44410-RANGE TWP'!K20</f>
      </c>
      <c r="AG37" s="0">
        <f>'44410-RANGE TWP'!K23</f>
      </c>
      <c r="AH37" s="0">
        <f>'44410-RANGE TWP'!K24</f>
      </c>
      <c r="AI37" s="0">
        <f>'44410-RANGE TWP'!K25</f>
      </c>
      <c r="AJ37" s="0">
        <f>'44410-RANGE TWP'!K26</f>
      </c>
      <c r="AK37" s="0">
        <f>'44410-RANGE TWP'!K27</f>
      </c>
      <c r="AL37" s="0">
        <f>'44410-RANGE TWP'!K28</f>
      </c>
      <c r="AN37" s="0">
        <f>'44410-RANGE TWP'!K30</f>
      </c>
      <c r="AO37" s="0">
        <f>'44410-RANGE TWP'!K31</f>
      </c>
      <c r="AP37" s="0">
        <f>'44410-RANGE TWP'!K32</f>
      </c>
      <c r="AQ37" s="0">
        <f>'44410-RANGE TWP'!K33</f>
      </c>
    </row>
    <row r="38" ht="12" customHeight="1">
      <c r="N38" s="0">
        <f>'44980-SOMERFORD TWP'!C4</f>
      </c>
      <c r="O38" s="0">
        <f>'44980-SOMERFORD TWP'!C5</f>
      </c>
      <c r="P38" s="0">
        <f>'44980-SOMERFORD TWP'!C6</f>
      </c>
      <c r="Q38" s="0">
        <f>'44980-SOMERFORD TWP'!C7</f>
      </c>
      <c r="R38" s="0">
        <f>'44980-SOMERFORD TWP'!C8</f>
      </c>
      <c r="S38" s="0">
        <f>'44980-SOMERFORD TWP'!C9</f>
      </c>
      <c r="T38" s="0">
        <f>'44980-SOMERFORD TWP'!C10</f>
      </c>
      <c r="W38" s="0">
        <f>'44980-SOMERFORD TWP'!C13</f>
      </c>
      <c r="X38" s="0">
        <f>'44980-SOMERFORD TWP'!C14</f>
      </c>
      <c r="Y38" s="0">
        <f>'44980-SOMERFORD TWP'!C15</f>
      </c>
      <c r="Z38" s="0">
        <f>'44980-SOMERFORD TWP'!C16</f>
      </c>
      <c r="AA38" s="0">
        <f>'44980-SOMERFORD TWP'!C17</f>
      </c>
      <c r="AB38" s="0">
        <f>'44980-SOMERFORD TWP'!C18</f>
      </c>
      <c r="AC38" s="0">
        <f>'44980-SOMERFORD TWP'!C19</f>
      </c>
      <c r="AD38" s="0">
        <f>'44980-SOMERFORD TWP'!C20</f>
      </c>
      <c r="AG38" s="0">
        <f>'44980-SOMERFORD TWP'!C23</f>
      </c>
      <c r="AH38" s="0">
        <f>'44980-SOMERFORD TWP'!C24</f>
      </c>
      <c r="AI38" s="0">
        <f>'44980-SOMERFORD TWP'!C25</f>
      </c>
      <c r="AJ38" s="0">
        <f>'44980-SOMERFORD TWP'!C26</f>
      </c>
      <c r="AK38" s="0">
        <f>'44980-SOMERFORD TWP'!C27</f>
      </c>
      <c r="AL38" s="0">
        <f>'44980-SOMERFORD TWP'!C28</f>
      </c>
      <c r="AN38" s="0">
        <f>'44980-SOMERFORD TWP'!C30</f>
      </c>
      <c r="AO38" s="0">
        <f>'44980-SOMERFORD TWP'!C31</f>
      </c>
      <c r="AP38" s="0">
        <f>'44980-SOMERFORD TWP'!C32</f>
      </c>
      <c r="AQ38" s="0">
        <f>'44980-SOMERFORD TWP'!C33</f>
      </c>
    </row>
    <row r="39" ht="12" customHeight="1">
      <c r="N39" s="0">
        <f>'45171-STOKES TWP'!G4</f>
      </c>
      <c r="O39" s="0">
        <f>'45171-STOKES TWP'!G5</f>
      </c>
      <c r="P39" s="0">
        <f>'45171-STOKES TWP'!G6</f>
      </c>
      <c r="Q39" s="0">
        <f>'45171-STOKES TWP'!G7</f>
      </c>
      <c r="R39" s="0">
        <f>'45171-STOKES TWP'!G8</f>
      </c>
      <c r="S39" s="0">
        <f>'45171-STOKES TWP'!G9</f>
      </c>
      <c r="T39" s="0">
        <f>'45171-STOKES TWP'!G10</f>
      </c>
      <c r="W39" s="0">
        <f>'45171-STOKES TWP'!G13</f>
      </c>
      <c r="X39" s="0">
        <f>'45171-STOKES TWP'!G14</f>
      </c>
      <c r="Y39" s="0">
        <f>'45171-STOKES TWP'!G15</f>
      </c>
      <c r="Z39" s="0">
        <f>'45171-STOKES TWP'!G16</f>
      </c>
      <c r="AA39" s="0">
        <f>'45171-STOKES TWP'!G17</f>
      </c>
      <c r="AB39" s="0">
        <f>'45171-STOKES TWP'!G18</f>
      </c>
      <c r="AC39" s="0">
        <f>'45171-STOKES TWP'!G19</f>
      </c>
      <c r="AD39" s="0">
        <f>'45171-STOKES TWP'!G20</f>
      </c>
      <c r="AG39" s="0">
        <f>'45171-STOKES TWP'!G23</f>
      </c>
      <c r="AH39" s="0">
        <f>'45171-STOKES TWP'!G24</f>
      </c>
      <c r="AI39" s="0">
        <f>'45171-STOKES TWP'!G25</f>
      </c>
      <c r="AJ39" s="0">
        <f>'45171-STOKES TWP'!G26</f>
      </c>
      <c r="AK39" s="0">
        <f>'45171-STOKES TWP'!G27</f>
      </c>
      <c r="AL39" s="0">
        <f>'45171-STOKES TWP'!G28</f>
      </c>
      <c r="AN39" s="0">
        <f>'45171-STOKES TWP'!G30</f>
      </c>
      <c r="AO39" s="0">
        <f>'45171-STOKES TWP'!G31</f>
      </c>
      <c r="AP39" s="0">
        <f>'45171-STOKES TWP'!G32</f>
      </c>
      <c r="AQ39" s="0">
        <f>'45171-STOKES TWP'!G33</f>
      </c>
    </row>
    <row r="40" ht="12" customHeight="1"/>
    <row r="41" ht="12" customHeight="1">
      <c r="N41" s="0">
        <f>'47141-UNION TWP'!C4</f>
      </c>
      <c r="O41" s="0">
        <f>'47141-UNION TWP'!C5</f>
      </c>
      <c r="P41" s="0">
        <f>'47141-UNION TWP'!C6</f>
      </c>
      <c r="Q41" s="0">
        <f>'47141-UNION TWP'!C7</f>
      </c>
      <c r="R41" s="0">
        <f>'47141-UNION TWP'!C8</f>
      </c>
      <c r="S41" s="0">
        <f>'47141-UNION TWP'!C9</f>
      </c>
      <c r="T41" s="0">
        <f>'47141-UNION TWP'!C10</f>
      </c>
      <c r="W41" s="0">
        <f>'47141-UNION TWP'!C13</f>
      </c>
      <c r="X41" s="0">
        <f>'47141-UNION TWP'!C14</f>
      </c>
      <c r="Y41" s="0">
        <f>'47141-UNION TWP'!C15</f>
      </c>
      <c r="Z41" s="0">
        <f>'47141-UNION TWP'!C16</f>
      </c>
      <c r="AA41" s="0">
        <f>'47141-UNION TWP'!C17</f>
      </c>
      <c r="AB41" s="0">
        <f>'47141-UNION TWP'!C18</f>
      </c>
      <c r="AC41" s="0">
        <f>'47141-UNION TWP'!C19</f>
      </c>
      <c r="AD41" s="0">
        <f>'47141-UNION TWP'!C20</f>
      </c>
      <c r="AG41" s="0">
        <f>'47141-UNION TWP'!C23</f>
      </c>
      <c r="AH41" s="0">
        <f>'47141-UNION TWP'!C24</f>
      </c>
      <c r="AI41" s="0">
        <f>'47141-UNION TWP'!C25</f>
      </c>
      <c r="AJ41" s="0">
        <f>'47141-UNION TWP'!C26</f>
      </c>
      <c r="AK41" s="0">
        <f>'47141-UNION TWP'!C27</f>
      </c>
      <c r="AL41" s="0">
        <f>'47141-UNION TWP'!C28</f>
      </c>
      <c r="AN41" s="0">
        <f>'47141-UNION TWP'!C30</f>
      </c>
      <c r="AO41" s="0">
        <f>'47141-UNION TWP'!C31</f>
      </c>
      <c r="AP41" s="0">
        <f>'47141-UNION TWP'!C32</f>
      </c>
      <c r="AQ41" s="0">
        <f>'47141-UNION TWP'!C33</f>
      </c>
    </row>
    <row r="42" ht="12" customHeight="1">
      <c r="N42" s="0">
        <f>'56720-PLAIN CITY CORP'!E4</f>
      </c>
      <c r="O42" s="0">
        <f>'56720-PLAIN CITY CORP'!E5</f>
      </c>
      <c r="P42" s="0">
        <f>'56720-PLAIN CITY CORP'!E6</f>
      </c>
      <c r="Q42" s="0">
        <f>'56720-PLAIN CITY CORP'!E7</f>
      </c>
      <c r="R42" s="0">
        <f>'56720-PLAIN CITY CORP'!E8</f>
      </c>
      <c r="S42" s="0">
        <f>'56720-PLAIN CITY CORP'!E9</f>
      </c>
      <c r="T42" s="0">
        <f>'56720-PLAIN CITY CORP'!E10</f>
      </c>
      <c r="W42" s="0">
        <f>'56720-PLAIN CITY CORP'!E13</f>
      </c>
      <c r="X42" s="0">
        <f>'56720-PLAIN CITY CORP'!E14</f>
      </c>
      <c r="Y42" s="0">
        <f>'56720-PLAIN CITY CORP'!E15</f>
      </c>
      <c r="Z42" s="0">
        <f>'56720-PLAIN CITY CORP'!E16</f>
      </c>
      <c r="AA42" s="0">
        <f>'56720-PLAIN CITY CORP'!E17</f>
      </c>
      <c r="AB42" s="0">
        <f>'56720-PLAIN CITY CORP'!E18</f>
      </c>
      <c r="AC42" s="0">
        <f>'56720-PLAIN CITY CORP'!E19</f>
      </c>
      <c r="AD42" s="0">
        <f>'56720-PLAIN CITY CORP'!E20</f>
      </c>
      <c r="AG42" s="0">
        <f>'56720-PLAIN CITY CORP'!E23</f>
      </c>
      <c r="AH42" s="0">
        <f>'56720-PLAIN CITY CORP'!E24</f>
      </c>
      <c r="AI42" s="0">
        <f>'56720-PLAIN CITY CORP'!E25</f>
      </c>
      <c r="AJ42" s="0">
        <f>'56720-PLAIN CITY CORP'!E26</f>
      </c>
      <c r="AK42" s="0">
        <f>'56720-PLAIN CITY CORP'!E27</f>
      </c>
      <c r="AL42" s="0">
        <f>'56720-PLAIN CITY CORP'!E28</f>
      </c>
      <c r="AN42" s="0">
        <f>'56720-PLAIN CITY CORP'!E30</f>
      </c>
      <c r="AO42" s="0">
        <f>'56720-PLAIN CITY CORP'!E31</f>
      </c>
      <c r="AP42" s="0">
        <f>'56720-PLAIN CITY CORP'!E32</f>
      </c>
      <c r="AQ42" s="0">
        <f>'56720-PLAIN CITY CORP'!E33</f>
      </c>
    </row>
    <row r="43" ht="12" customHeight="1">
      <c r="N43" s="0">
        <f>'53901-JEFFERSON CORP'!D4</f>
      </c>
      <c r="O43" s="0">
        <f>'53901-JEFFERSON CORP'!D5</f>
      </c>
      <c r="P43" s="0">
        <f>'53901-JEFFERSON CORP'!D6</f>
      </c>
      <c r="Q43" s="0">
        <f>'53901-JEFFERSON CORP'!D7</f>
      </c>
      <c r="R43" s="0">
        <f>'53901-JEFFERSON CORP'!D8</f>
      </c>
      <c r="S43" s="0">
        <f>'53901-JEFFERSON CORP'!D9</f>
      </c>
      <c r="T43" s="0">
        <f>'53901-JEFFERSON CORP'!D10</f>
      </c>
      <c r="W43" s="0">
        <f>'53901-JEFFERSON CORP'!D13</f>
      </c>
      <c r="X43" s="0">
        <f>'53901-JEFFERSON CORP'!D14</f>
      </c>
      <c r="Y43" s="0">
        <f>'53901-JEFFERSON CORP'!D15</f>
      </c>
      <c r="Z43" s="0">
        <f>'53901-JEFFERSON CORP'!D16</f>
      </c>
      <c r="AA43" s="0">
        <f>'53901-JEFFERSON CORP'!D17</f>
      </c>
      <c r="AB43" s="0">
        <f>'53901-JEFFERSON CORP'!D18</f>
      </c>
      <c r="AC43" s="0">
        <f>'53901-JEFFERSON CORP'!D19</f>
      </c>
      <c r="AD43" s="0">
        <f>'53901-JEFFERSON CORP'!D20</f>
      </c>
      <c r="AG43" s="0">
        <f>'53901-JEFFERSON CORP'!D23</f>
      </c>
      <c r="AH43" s="0">
        <f>'53901-JEFFERSON CORP'!D24</f>
      </c>
      <c r="AI43" s="0">
        <f>'53901-JEFFERSON CORP'!D25</f>
      </c>
      <c r="AJ43" s="0">
        <f>'53901-JEFFERSON CORP'!D26</f>
      </c>
      <c r="AK43" s="0">
        <f>'53901-JEFFERSON CORP'!D27</f>
      </c>
      <c r="AL43" s="0">
        <f>'53901-JEFFERSON CORP'!D28</f>
      </c>
      <c r="AN43" s="0">
        <f>'53901-JEFFERSON CORP'!D30</f>
      </c>
      <c r="AO43" s="0">
        <f>'53901-JEFFERSON CORP'!D31</f>
      </c>
      <c r="AP43" s="0">
        <f>'53901-JEFFERSON CORP'!D32</f>
      </c>
      <c r="AQ43" s="0">
        <f>'53901-JEFFERSON CORP'!D33</f>
      </c>
    </row>
    <row r="44" ht="12" customHeight="1">
      <c r="N44" s="0">
        <f>'55530-MT. STERLING CORP'!C4</f>
      </c>
      <c r="O44" s="0">
        <f>'55530-MT. STERLING CORP'!C5</f>
      </c>
      <c r="P44" s="0">
        <f>'55530-MT. STERLING CORP'!C6</f>
      </c>
      <c r="Q44" s="0">
        <f>'55530-MT. STERLING CORP'!C7</f>
      </c>
      <c r="R44" s="0">
        <f>'55530-MT. STERLING CORP'!C8</f>
      </c>
      <c r="S44" s="0">
        <f>'55530-MT. STERLING CORP'!C9</f>
      </c>
      <c r="T44" s="0">
        <f>'55530-MT. STERLING CORP'!C10</f>
      </c>
      <c r="W44" s="0">
        <f>'55530-MT. STERLING CORP'!C13</f>
      </c>
      <c r="X44" s="0">
        <f>'55530-MT. STERLING CORP'!C14</f>
      </c>
      <c r="Y44" s="0">
        <f>'55530-MT. STERLING CORP'!C15</f>
      </c>
      <c r="Z44" s="0">
        <f>'55530-MT. STERLING CORP'!C16</f>
      </c>
      <c r="AA44" s="0">
        <f>'55530-MT. STERLING CORP'!C17</f>
      </c>
      <c r="AB44" s="0">
        <f>'55530-MT. STERLING CORP'!C18</f>
      </c>
      <c r="AC44" s="0">
        <f>'55530-MT. STERLING CORP'!C19</f>
      </c>
      <c r="AD44" s="0">
        <f>'55530-MT. STERLING CORP'!C20</f>
      </c>
      <c r="AG44" s="0">
        <f>'55530-MT. STERLING CORP'!C23</f>
      </c>
      <c r="AH44" s="0">
        <f>'55530-MT. STERLING CORP'!C24</f>
      </c>
      <c r="AI44" s="0">
        <f>'55530-MT. STERLING CORP'!C25</f>
      </c>
      <c r="AJ44" s="0">
        <f>'55530-MT. STERLING CORP'!C26</f>
      </c>
      <c r="AK44" s="0">
        <f>'55530-MT. STERLING CORP'!C27</f>
      </c>
      <c r="AL44" s="0">
        <f>'55530-MT. STERLING CORP'!C28</f>
      </c>
      <c r="AN44" s="0">
        <f>'55530-MT. STERLING CORP'!C30</f>
      </c>
      <c r="AO44" s="0">
        <f>'55530-MT. STERLING CORP'!C31</f>
      </c>
      <c r="AP44" s="0">
        <f>'55530-MT. STERLING CORP'!C32</f>
      </c>
      <c r="AQ44" s="0">
        <f>'55530-MT. STERLING CORP'!C33</f>
      </c>
    </row>
    <row r="45" ht="12" customHeight="1">
      <c r="N45" s="0">
        <f>'55150-MIDWAY CORP'!E4</f>
      </c>
      <c r="O45" s="0">
        <f>'55150-MIDWAY CORP'!E5</f>
      </c>
      <c r="P45" s="0">
        <f>'55150-MIDWAY CORP'!E6</f>
      </c>
      <c r="Q45" s="0">
        <f>'55150-MIDWAY CORP'!E7</f>
      </c>
      <c r="R45" s="0">
        <f>'55150-MIDWAY CORP'!E8</f>
      </c>
      <c r="S45" s="0">
        <f>'55150-MIDWAY CORP'!E9</f>
      </c>
      <c r="T45" s="0">
        <f>'55150-MIDWAY CORP'!E10</f>
      </c>
      <c r="W45" s="0">
        <f>'55150-MIDWAY CORP'!E13</f>
      </c>
      <c r="X45" s="0">
        <f>'55150-MIDWAY CORP'!E14</f>
      </c>
      <c r="Y45" s="0">
        <f>'55150-MIDWAY CORP'!E15</f>
      </c>
      <c r="Z45" s="0">
        <f>'55150-MIDWAY CORP'!E16</f>
      </c>
      <c r="AA45" s="0">
        <f>'55150-MIDWAY CORP'!E17</f>
      </c>
      <c r="AB45" s="0">
        <f>'55150-MIDWAY CORP'!E18</f>
      </c>
      <c r="AC45" s="0">
        <f>'55150-MIDWAY CORP'!E19</f>
      </c>
      <c r="AD45" s="0">
        <f>'55150-MIDWAY CORP'!E20</f>
      </c>
      <c r="AG45" s="0">
        <f>'55150-MIDWAY CORP'!E23</f>
      </c>
      <c r="AH45" s="0">
        <f>'55150-MIDWAY CORP'!E24</f>
      </c>
      <c r="AI45" s="0">
        <f>'55150-MIDWAY CORP'!E25</f>
      </c>
      <c r="AJ45" s="0">
        <f>'55150-MIDWAY CORP'!E26</f>
      </c>
      <c r="AK45" s="0">
        <f>'55150-MIDWAY CORP'!E27</f>
      </c>
      <c r="AL45" s="0">
        <f>'55150-MIDWAY CORP'!E28</f>
      </c>
      <c r="AN45" s="0">
        <f>'55150-MIDWAY CORP'!E30</f>
      </c>
      <c r="AO45" s="0">
        <f>'55150-MIDWAY CORP'!E31</f>
      </c>
      <c r="AP45" s="0">
        <f>'55150-MIDWAY CORP'!E32</f>
      </c>
      <c r="AQ45" s="0">
        <f>'55150-MIDWAY CORP'!E33</f>
      </c>
    </row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S46" s="0">
        <f>'57370-S. SOLON CORP'!D9</f>
      </c>
      <c r="T46" s="0">
        <f>'57370-S. SOLON CORP'!D10</f>
      </c>
      <c r="W46" s="0">
        <f>'57370-S. SOLON CORP'!D13</f>
      </c>
      <c r="X46" s="0">
        <f>'57370-S. SOLON CORP'!D14</f>
      </c>
      <c r="Y46" s="0">
        <f>'57370-S. SOLON CORP'!D15</f>
      </c>
      <c r="Z46" s="0">
        <f>'57370-S. SOLON CORP'!D16</f>
      </c>
      <c r="AA46" s="0">
        <f>'57370-S. SOLON CORP'!D17</f>
      </c>
      <c r="AB46" s="0">
        <f>'57370-S. SOLON CORP'!D18</f>
      </c>
      <c r="AC46" s="0">
        <f>'57370-S. SOLON CORP'!D19</f>
      </c>
      <c r="AD46" s="0">
        <f>'57370-S. SOLON CORP'!D20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K46" s="0">
        <f>'57370-S. SOLON CORP'!D27</f>
      </c>
      <c r="AL46" s="0">
        <f>'57370-S. SOLON CORP'!D28</f>
      </c>
      <c r="AN46" s="0">
        <f>'57370-S. SOLON CORP'!D30</f>
      </c>
      <c r="AO46" s="0">
        <f>'57370-S. SOLON CORP'!D31</f>
      </c>
      <c r="AP46" s="0">
        <f>'57370-S. SOLON CORP'!D32</f>
      </c>
      <c r="AQ46" s="0">
        <f>'57370-S. SOLON CORP'!D33</f>
      </c>
    </row>
    <row r="47" ht="12" customHeight="1">
      <c r="N47" s="0">
        <f>'54460-LONDON CITY'!G4</f>
      </c>
      <c r="O47" s="0">
        <f>'54460-LONDON CITY'!G5</f>
      </c>
      <c r="P47" s="0">
        <f>'54460-LONDON CITY'!G6</f>
      </c>
      <c r="Q47" s="0">
        <f>'54460-LONDON CITY'!G7</f>
      </c>
      <c r="R47" s="0">
        <f>'54460-LONDON CITY'!G8</f>
      </c>
      <c r="S47" s="0">
        <f>'54460-LONDON CITY'!G9</f>
      </c>
      <c r="T47" s="0">
        <f>'54460-LONDON CITY'!G10</f>
      </c>
      <c r="W47" s="0">
        <f>'54460-LONDON CITY'!G13</f>
      </c>
      <c r="X47" s="0">
        <f>'54460-LONDON CITY'!G14</f>
      </c>
      <c r="Y47" s="0">
        <f>'54460-LONDON CITY'!G15</f>
      </c>
      <c r="Z47" s="0">
        <f>'54460-LONDON CITY'!G16</f>
      </c>
      <c r="AA47" s="0">
        <f>'54460-LONDON CITY'!G17</f>
      </c>
      <c r="AB47" s="0">
        <f>'54460-LONDON CITY'!G18</f>
      </c>
      <c r="AC47" s="0">
        <f>'54460-LONDON CITY'!G19</f>
      </c>
      <c r="AD47" s="0">
        <f>'54460-LONDON CITY'!G20</f>
      </c>
      <c r="AG47" s="0">
        <f>'54460-LONDON CITY'!G23</f>
      </c>
      <c r="AH47" s="0">
        <f>'54460-LONDON CITY'!G24</f>
      </c>
      <c r="AI47" s="0">
        <f>'54460-LONDON CITY'!G25</f>
      </c>
      <c r="AJ47" s="0">
        <f>'54460-LONDON CITY'!G26</f>
      </c>
      <c r="AK47" s="0">
        <f>'54460-LONDON CITY'!G27</f>
      </c>
      <c r="AL47" s="0">
        <f>'54460-LONDON CITY'!G28</f>
      </c>
      <c r="AN47" s="0">
        <f>'54460-LONDON CITY'!G30</f>
      </c>
      <c r="AO47" s="0">
        <f>'54460-LONDON CITY'!G31</f>
      </c>
      <c r="AP47" s="0">
        <f>'54460-LONDON CITY'!G32</f>
      </c>
      <c r="AQ47" s="0">
        <f>'54460-LONDON CITY'!G33</f>
      </c>
    </row>
    <row r="48" ht="12" customHeight="1">
      <c r="N48" s="0">
        <f>'60440-MADISON CO. EMERGENCY MED'!D4</f>
      </c>
      <c r="O48" s="0">
        <f>'60440-MADISON CO. EMERGENCY MED'!D5</f>
      </c>
      <c r="P48" s="0">
        <f>'60440-MADISON CO. EMERGENCY MED'!D6</f>
      </c>
      <c r="Q48" s="0">
        <f>'60440-MADISON CO. EMERGENCY MED'!D7</f>
      </c>
      <c r="R48" s="0">
        <f>'60440-MADISON CO. EMERGENCY MED'!D8</f>
      </c>
      <c r="S48" s="0">
        <f>'60440-MADISON CO. EMERGENCY MED'!D9</f>
      </c>
      <c r="T48" s="0">
        <f>'60440-MADISON CO. EMERGENCY MED'!D10</f>
      </c>
      <c r="W48" s="0">
        <f>'60440-MADISON CO. EMERGENCY MED'!D13</f>
      </c>
      <c r="X48" s="0">
        <f>'60440-MADISON CO. EMERGENCY MED'!D14</f>
      </c>
      <c r="Y48" s="0">
        <f>'60440-MADISON CO. EMERGENCY MED'!D15</f>
      </c>
      <c r="Z48" s="0">
        <f>'60440-MADISON CO. EMERGENCY MED'!D16</f>
      </c>
      <c r="AA48" s="0">
        <f>'60440-MADISON CO. EMERGENCY MED'!D17</f>
      </c>
      <c r="AB48" s="0">
        <f>'60440-MADISON CO. EMERGENCY MED'!D18</f>
      </c>
      <c r="AC48" s="0">
        <f>'60440-MADISON CO. EMERGENCY MED'!D19</f>
      </c>
      <c r="AD48" s="0">
        <f>'60440-MADISON CO. EMERGENCY MED'!D20</f>
      </c>
      <c r="AG48" s="0">
        <f>'60440-MADISON CO. EMERGENCY MED'!D23</f>
      </c>
      <c r="AH48" s="0">
        <f>'60440-MADISON CO. EMERGENCY MED'!D24</f>
      </c>
      <c r="AI48" s="0">
        <f>'60440-MADISON CO. EMERGENCY MED'!D25</f>
      </c>
      <c r="AJ48" s="0">
        <f>'60440-MADISON CO. EMERGENCY MED'!D26</f>
      </c>
      <c r="AK48" s="0">
        <f>'60440-MADISON CO. EMERGENCY MED'!D27</f>
      </c>
      <c r="AL48" s="0">
        <f>'60440-MADISON CO. EMERGENCY MED'!D28</f>
      </c>
      <c r="AN48" s="0">
        <f>'60440-MADISON CO. EMERGENCY MED'!D30</f>
      </c>
      <c r="AO48" s="0">
        <f>'60440-MADISON CO. EMERGENCY MED'!D31</f>
      </c>
      <c r="AP48" s="0">
        <f>'60440-MADISON CO. EMERGENCY MED'!D32</f>
      </c>
      <c r="AQ48" s="0">
        <f>'60440-MADISON CO. EMERGENCY MED'!D33</f>
      </c>
    </row>
    <row r="49" ht="12" customHeight="1">
      <c r="N49" s="0">
        <f>'60680-STERLING JOINT AMBULANCE '!F4</f>
      </c>
      <c r="O49" s="0">
        <f>'60680-STERLING JOINT AMBULANCE '!F5</f>
      </c>
      <c r="P49" s="0">
        <f>'60680-STERLING JOINT AMBULANCE '!F6</f>
      </c>
      <c r="Q49" s="0">
        <f>'60680-STERLING JOINT AMBULANCE '!F7</f>
      </c>
      <c r="R49" s="0">
        <f>'60680-STERLING JOINT AMBULANCE '!F8</f>
      </c>
      <c r="S49" s="0">
        <f>'60680-STERLING JOINT AMBULANCE '!F9</f>
      </c>
      <c r="T49" s="0">
        <f>'60680-STERLING JOINT AMBULANCE '!F10</f>
      </c>
      <c r="W49" s="0">
        <f>'60680-STERLING JOINT AMBULANCE '!F13</f>
      </c>
      <c r="X49" s="0">
        <f>'60680-STERLING JOINT AMBULANCE '!F14</f>
      </c>
      <c r="Y49" s="0">
        <f>'60680-STERLING JOINT AMBULANCE '!F15</f>
      </c>
      <c r="Z49" s="0">
        <f>'60680-STERLING JOINT AMBULANCE '!F16</f>
      </c>
      <c r="AA49" s="0">
        <f>'60680-STERLING JOINT AMBULANCE '!F17</f>
      </c>
      <c r="AB49" s="0">
        <f>'60680-STERLING JOINT AMBULANCE '!F18</f>
      </c>
      <c r="AC49" s="0">
        <f>'60680-STERLING JOINT AMBULANCE '!F19</f>
      </c>
      <c r="AD49" s="0">
        <f>'60680-STERLING JOINT AMBULANCE '!F20</f>
      </c>
      <c r="AG49" s="0">
        <f>'60680-STERLING JOINT AMBULANCE '!F23</f>
      </c>
      <c r="AH49" s="0">
        <f>'60680-STERLING JOINT AMBULANCE '!F24</f>
      </c>
      <c r="AI49" s="0">
        <f>'60680-STERLING JOINT AMBULANCE '!F25</f>
      </c>
      <c r="AJ49" s="0">
        <f>'60680-STERLING JOINT AMBULANCE '!F26</f>
      </c>
      <c r="AK49" s="0">
        <f>'60680-STERLING JOINT AMBULANCE '!F27</f>
      </c>
      <c r="AL49" s="0">
        <f>'60680-STERLING JOINT AMBULANCE '!F28</f>
      </c>
      <c r="AN49" s="0">
        <f>'60680-STERLING JOINT AMBULANCE '!F30</f>
      </c>
      <c r="AO49" s="0">
        <f>'60680-STERLING JOINT AMBULANCE '!F31</f>
      </c>
      <c r="AP49" s="0">
        <f>'60680-STERLING JOINT AMBULANCE '!F32</f>
      </c>
      <c r="AQ49" s="0">
        <f>'60680-STERLING JOINT AMBULANCE '!F33</f>
      </c>
    </row>
    <row r="50" ht="12" customHeight="1">
      <c r="N50" s="0">
        <f>'61060-PLEASANT VALLEY JNT FIRE '!D4</f>
      </c>
      <c r="O50" s="0">
        <f>'61060-PLEASANT VALLEY JNT FIRE '!D5</f>
      </c>
      <c r="P50" s="0">
        <f>'61060-PLEASANT VALLEY JNT FIRE '!D6</f>
      </c>
      <c r="Q50" s="0">
        <f>'61060-PLEASANT VALLEY JNT FIRE '!D7</f>
      </c>
      <c r="R50" s="0">
        <f>'61060-PLEASANT VALLEY JNT FIRE '!D8</f>
      </c>
      <c r="S50" s="0">
        <f>'61060-PLEASANT VALLEY JNT FIRE '!D9</f>
      </c>
      <c r="T50" s="0">
        <f>'61060-PLEASANT VALLEY JNT FIRE '!D10</f>
      </c>
      <c r="W50" s="0">
        <f>'61060-PLEASANT VALLEY JNT FIRE '!D13</f>
      </c>
      <c r="X50" s="0">
        <f>'61060-PLEASANT VALLEY JNT FIRE '!D14</f>
      </c>
      <c r="Y50" s="0">
        <f>'61060-PLEASANT VALLEY JNT FIRE '!D15</f>
      </c>
      <c r="Z50" s="0">
        <f>'61060-PLEASANT VALLEY JNT FIRE '!D16</f>
      </c>
      <c r="AA50" s="0">
        <f>'61060-PLEASANT VALLEY JNT FIRE '!D17</f>
      </c>
      <c r="AB50" s="0">
        <f>'61060-PLEASANT VALLEY JNT FIRE '!D18</f>
      </c>
      <c r="AC50" s="0">
        <f>'61060-PLEASANT VALLEY JNT FIRE '!D19</f>
      </c>
      <c r="AD50" s="0">
        <f>'61060-PLEASANT VALLEY JNT FIRE '!D20</f>
      </c>
      <c r="AG50" s="0">
        <f>'61060-PLEASANT VALLEY JNT FIRE '!D23</f>
      </c>
      <c r="AH50" s="0">
        <f>'61060-PLEASANT VALLEY JNT FIRE '!D24</f>
      </c>
      <c r="AI50" s="0">
        <f>'61060-PLEASANT VALLEY JNT FIRE '!D25</f>
      </c>
      <c r="AJ50" s="0">
        <f>'61060-PLEASANT VALLEY JNT FIRE '!D26</f>
      </c>
      <c r="AK50" s="0">
        <f>'61060-PLEASANT VALLEY JNT FIRE '!D27</f>
      </c>
      <c r="AL50" s="0">
        <f>'61060-PLEASANT VALLEY JNT FIRE '!D28</f>
      </c>
      <c r="AN50" s="0">
        <f>'61060-PLEASANT VALLEY JNT FIRE '!D30</f>
      </c>
      <c r="AO50" s="0">
        <f>'61060-PLEASANT VALLEY JNT FIRE '!D31</f>
      </c>
      <c r="AP50" s="0">
        <f>'61060-PLEASANT VALLEY JNT FIRE '!D32</f>
      </c>
      <c r="AQ50" s="0">
        <f>'61060-PLEASANT VALLEY JNT FIRE '!D33</f>
      </c>
    </row>
    <row r="51" ht="12" customHeight="1">
      <c r="N51" s="0">
        <f>'61123-PLEASANT DARBY UNION CEME'!C4</f>
      </c>
      <c r="O51" s="0">
        <f>'61123-PLEASANT DARBY UNION CEME'!C5</f>
      </c>
      <c r="P51" s="0">
        <f>'61123-PLEASANT DARBY UNION CEME'!C6</f>
      </c>
      <c r="Q51" s="0">
        <f>'61123-PLEASANT DARBY UNION CEME'!C7</f>
      </c>
      <c r="R51" s="0">
        <f>'61123-PLEASANT DARBY UNION CEME'!C8</f>
      </c>
      <c r="S51" s="0">
        <f>'61123-PLEASANT DARBY UNION CEME'!C9</f>
      </c>
      <c r="T51" s="0">
        <f>'61123-PLEASANT DARBY UNION CEME'!C10</f>
      </c>
      <c r="W51" s="0">
        <f>'61123-PLEASANT DARBY UNION CEME'!C13</f>
      </c>
      <c r="X51" s="0">
        <f>'61123-PLEASANT DARBY UNION CEME'!C14</f>
      </c>
      <c r="Y51" s="0">
        <f>'61123-PLEASANT DARBY UNION CEME'!C15</f>
      </c>
      <c r="Z51" s="0">
        <f>'61123-PLEASANT DARBY UNION CEME'!C16</f>
      </c>
      <c r="AA51" s="0">
        <f>'61123-PLEASANT DARBY UNION CEME'!C17</f>
      </c>
      <c r="AB51" s="0">
        <f>'61123-PLEASANT DARBY UNION CEME'!C18</f>
      </c>
      <c r="AC51" s="0">
        <f>'61123-PLEASANT DARBY UNION CEME'!C19</f>
      </c>
      <c r="AD51" s="0">
        <f>'61123-PLEASANT DARBY UNION CEME'!C20</f>
      </c>
      <c r="AG51" s="0">
        <f>'61123-PLEASANT DARBY UNION CEME'!C23</f>
      </c>
      <c r="AH51" s="0">
        <f>'61123-PLEASANT DARBY UNION CEME'!C24</f>
      </c>
      <c r="AI51" s="0">
        <f>'61123-PLEASANT DARBY UNION CEME'!C25</f>
      </c>
      <c r="AJ51" s="0">
        <f>'61123-PLEASANT DARBY UNION CEME'!C26</f>
      </c>
      <c r="AK51" s="0">
        <f>'61123-PLEASANT DARBY UNION CEME'!C27</f>
      </c>
      <c r="AL51" s="0">
        <f>'61123-PLEASANT DARBY UNION CEME'!C28</f>
      </c>
      <c r="AN51" s="0">
        <f>'61123-PLEASANT DARBY UNION CEME'!C30</f>
      </c>
      <c r="AO51" s="0">
        <f>'61123-PLEASANT DARBY UNION CEME'!C31</f>
      </c>
      <c r="AP51" s="0">
        <f>'61123-PLEASANT DARBY UNION CEME'!C32</f>
      </c>
      <c r="AQ51" s="0">
        <f>'61123-PLEASANT DARBY UNION CEME'!C33</f>
      </c>
    </row>
    <row r="52" ht="12" customHeight="1">
      <c r="N52" s="0">
        <f>'61147-TRI-COUNTY JOINT FIRE DIS'!D4</f>
      </c>
      <c r="O52" s="0">
        <f>'61147-TRI-COUNTY JOINT FIRE DIS'!D5</f>
      </c>
      <c r="P52" s="0">
        <f>'61147-TRI-COUNTY JOINT FIRE DIS'!D6</f>
      </c>
      <c r="Q52" s="0">
        <f>'61147-TRI-COUNTY JOINT FIRE DIS'!D7</f>
      </c>
      <c r="R52" s="0">
        <f>'61147-TRI-COUNTY JOINT FIRE DIS'!D8</f>
      </c>
      <c r="S52" s="0">
        <f>'61147-TRI-COUNTY JOINT FIRE DIS'!D9</f>
      </c>
      <c r="T52" s="0">
        <f>'61147-TRI-COUNTY JOINT FIRE DIS'!D10</f>
      </c>
      <c r="W52" s="0">
        <f>'61147-TRI-COUNTY JOINT FIRE DIS'!D13</f>
      </c>
      <c r="X52" s="0">
        <f>'61147-TRI-COUNTY JOINT FIRE DIS'!D14</f>
      </c>
      <c r="Y52" s="0">
        <f>'61147-TRI-COUNTY JOINT FIRE DIS'!D15</f>
      </c>
      <c r="Z52" s="0">
        <f>'61147-TRI-COUNTY JOINT FIRE DIS'!D16</f>
      </c>
      <c r="AA52" s="0">
        <f>'61147-TRI-COUNTY JOINT FIRE DIS'!D17</f>
      </c>
      <c r="AB52" s="0">
        <f>'61147-TRI-COUNTY JOINT FIRE DIS'!D18</f>
      </c>
      <c r="AC52" s="0">
        <f>'61147-TRI-COUNTY JOINT FIRE DIS'!D19</f>
      </c>
      <c r="AD52" s="0">
        <f>'61147-TRI-COUNTY JOINT FIRE DIS'!D20</f>
      </c>
      <c r="AG52" s="0">
        <f>'61147-TRI-COUNTY JOINT FIRE DIS'!D23</f>
      </c>
      <c r="AH52" s="0">
        <f>'61147-TRI-COUNTY JOINT FIRE DIS'!D24</f>
      </c>
      <c r="AI52" s="0">
        <f>'61147-TRI-COUNTY JOINT FIRE DIS'!D25</f>
      </c>
      <c r="AJ52" s="0">
        <f>'61147-TRI-COUNTY JOINT FIRE DIS'!D26</f>
      </c>
      <c r="AK52" s="0">
        <f>'61147-TRI-COUNTY JOINT FIRE DIS'!D27</f>
      </c>
      <c r="AL52" s="0">
        <f>'61147-TRI-COUNTY JOINT FIRE DIS'!D28</f>
      </c>
      <c r="AN52" s="0">
        <f>'61147-TRI-COUNTY JOINT FIRE DIS'!D30</f>
      </c>
      <c r="AO52" s="0">
        <f>'61147-TRI-COUNTY JOINT FIRE DIS'!D31</f>
      </c>
      <c r="AP52" s="0">
        <f>'61147-TRI-COUNTY JOINT FIRE DIS'!D32</f>
      </c>
      <c r="AQ52" s="0">
        <f>'61147-TRI-COUNTY JOINT FIRE DIS'!D33</f>
      </c>
    </row>
    <row r="53" ht="12" customHeight="1">
      <c r="N53" s="0">
        <f>'61201-CENTRAL TWP JNT FIRE DIST'!C4</f>
      </c>
      <c r="O53" s="0">
        <f>'61201-CENTRAL TWP JNT FIRE DIST'!C5</f>
      </c>
      <c r="P53" s="0">
        <f>'61201-CENTRAL TWP JNT FIRE DIST'!C6</f>
      </c>
      <c r="Q53" s="0">
        <f>'61201-CENTRAL TWP JNT FIRE DIST'!C7</f>
      </c>
      <c r="R53" s="0">
        <f>'61201-CENTRAL TWP JNT FIRE DIST'!C8</f>
      </c>
      <c r="S53" s="0">
        <f>'61201-CENTRAL TWP JNT FIRE DIST'!C9</f>
      </c>
      <c r="T53" s="0">
        <f>'61201-CENTRAL TWP JNT FIRE DIST'!C10</f>
      </c>
      <c r="W53" s="0">
        <f>'61201-CENTRAL TWP JNT FIRE DIST'!C13</f>
      </c>
      <c r="X53" s="0">
        <f>'61201-CENTRAL TWP JNT FIRE DIST'!C14</f>
      </c>
      <c r="Y53" s="0">
        <f>'61201-CENTRAL TWP JNT FIRE DIST'!C15</f>
      </c>
      <c r="Z53" s="0">
        <f>'61201-CENTRAL TWP JNT FIRE DIST'!C16</f>
      </c>
      <c r="AA53" s="0">
        <f>'61201-CENTRAL TWP JNT FIRE DIST'!C17</f>
      </c>
      <c r="AB53" s="0">
        <f>'61201-CENTRAL TWP JNT FIRE DIST'!C18</f>
      </c>
      <c r="AC53" s="0">
        <f>'61201-CENTRAL TWP JNT FIRE DIST'!C19</f>
      </c>
      <c r="AD53" s="0">
        <f>'61201-CENTRAL TWP JNT FIRE DIST'!C20</f>
      </c>
      <c r="AG53" s="0">
        <f>'61201-CENTRAL TWP JNT FIRE DIST'!C23</f>
      </c>
      <c r="AH53" s="0">
        <f>'61201-CENTRAL TWP JNT FIRE DIST'!C24</f>
      </c>
      <c r="AI53" s="0">
        <f>'61201-CENTRAL TWP JNT FIRE DIST'!C25</f>
      </c>
      <c r="AJ53" s="0">
        <f>'61201-CENTRAL TWP JNT FIRE DIST'!C26</f>
      </c>
      <c r="AK53" s="0">
        <f>'61201-CENTRAL TWP JNT FIRE DIST'!C27</f>
      </c>
      <c r="AL53" s="0">
        <f>'61201-CENTRAL TWP JNT FIRE DIST'!C28</f>
      </c>
      <c r="AN53" s="0">
        <f>'61201-CENTRAL TWP JNT FIRE DIST'!C30</f>
      </c>
      <c r="AO53" s="0">
        <f>'61201-CENTRAL TWP JNT FIRE DIST'!C31</f>
      </c>
      <c r="AP53" s="0">
        <f>'61201-CENTRAL TWP JNT FIRE DIST'!C32</f>
      </c>
      <c r="AQ53" s="0">
        <f>'61201-CENTRAL TWP JNT FIRE DIST'!C33</f>
      </c>
    </row>
    <row r="54" ht="12" customHeight="1">
      <c r="N54" s="0">
        <f>'61202-PLAIN CITY PUBLIC LIBRARY'!C4</f>
      </c>
      <c r="O54" s="0">
        <f>'61202-PLAIN CITY PUBLIC LIBRARY'!C5</f>
      </c>
      <c r="P54" s="0">
        <f>'61202-PLAIN CITY PUBLIC LIBRARY'!C6</f>
      </c>
      <c r="Q54" s="0">
        <f>'61202-PLAIN CITY PUBLIC LIBRARY'!C7</f>
      </c>
      <c r="R54" s="0">
        <f>'61202-PLAIN CITY PUBLIC LIBRARY'!C8</f>
      </c>
      <c r="S54" s="0">
        <f>'61202-PLAIN CITY PUBLIC LIBRARY'!C9</f>
      </c>
      <c r="T54" s="0">
        <f>'61202-PLAIN CITY PUBLIC LIBRARY'!C10</f>
      </c>
      <c r="W54" s="0">
        <f>'61202-PLAIN CITY PUBLIC LIBRARY'!C13</f>
      </c>
      <c r="X54" s="0">
        <f>'61202-PLAIN CITY PUBLIC LIBRARY'!C14</f>
      </c>
      <c r="Y54" s="0">
        <f>'61202-PLAIN CITY PUBLIC LIBRARY'!C15</f>
      </c>
      <c r="Z54" s="0">
        <f>'61202-PLAIN CITY PUBLIC LIBRARY'!C16</f>
      </c>
      <c r="AA54" s="0">
        <f>'61202-PLAIN CITY PUBLIC LIBRARY'!C17</f>
      </c>
      <c r="AB54" s="0">
        <f>'61202-PLAIN CITY PUBLIC LIBRARY'!C18</f>
      </c>
      <c r="AC54" s="0">
        <f>'61202-PLAIN CITY PUBLIC LIBRARY'!C19</f>
      </c>
      <c r="AD54" s="0">
        <f>'61202-PLAIN CITY PUBLIC LIBRARY'!C20</f>
      </c>
      <c r="AG54" s="0">
        <f>'61202-PLAIN CITY PUBLIC LIBRARY'!C23</f>
      </c>
      <c r="AH54" s="0">
        <f>'61202-PLAIN CITY PUBLIC LIBRARY'!C24</f>
      </c>
      <c r="AI54" s="0">
        <f>'61202-PLAIN CITY PUBLIC LIBRARY'!C25</f>
      </c>
      <c r="AJ54" s="0">
        <f>'61202-PLAIN CITY PUBLIC LIBRARY'!C26</f>
      </c>
      <c r="AK54" s="0">
        <f>'61202-PLAIN CITY PUBLIC LIBRARY'!C27</f>
      </c>
      <c r="AL54" s="0">
        <f>'61202-PLAIN CITY PUBLIC LIBRARY'!C28</f>
      </c>
      <c r="AN54" s="0">
        <f>'61202-PLAIN CITY PUBLIC LIBRARY'!C30</f>
      </c>
      <c r="AO54" s="0">
        <f>'61202-PLAIN CITY PUBLIC LIBRARY'!C31</f>
      </c>
      <c r="AP54" s="0">
        <f>'61202-PLAIN CITY PUBLIC LIBRARY'!C32</f>
      </c>
      <c r="AQ54" s="0">
        <f>'61202-PLAIN CITY PUBLIC LIBRARY'!C33</f>
      </c>
    </row>
    <row r="55" ht="12" customHeight="1">
      <c r="N55" s="0">
        <f>'61225-HURT-BATT MEM LIBRARY OF '!C4</f>
      </c>
      <c r="O55" s="0">
        <f>'61225-HURT-BATT MEM LIBRARY OF '!C5</f>
      </c>
      <c r="P55" s="0">
        <f>'61225-HURT-BATT MEM LIBRARY OF '!C6</f>
      </c>
      <c r="Q55" s="0">
        <f>'61225-HURT-BATT MEM LIBRARY OF '!C7</f>
      </c>
      <c r="R55" s="0">
        <f>'61225-HURT-BATT MEM LIBRARY OF '!C8</f>
      </c>
      <c r="S55" s="0">
        <f>'61225-HURT-BATT MEM LIBRARY OF '!C9</f>
      </c>
      <c r="T55" s="0">
        <f>'61225-HURT-BATT MEM LIBRARY OF '!C10</f>
      </c>
      <c r="W55" s="0">
        <f>'61225-HURT-BATT MEM LIBRARY OF '!C13</f>
      </c>
      <c r="X55" s="0">
        <f>'61225-HURT-BATT MEM LIBRARY OF '!C14</f>
      </c>
      <c r="Y55" s="0">
        <f>'61225-HURT-BATT MEM LIBRARY OF '!C15</f>
      </c>
      <c r="Z55" s="0">
        <f>'61225-HURT-BATT MEM LIBRARY OF '!C16</f>
      </c>
      <c r="AA55" s="0">
        <f>'61225-HURT-BATT MEM LIBRARY OF '!C17</f>
      </c>
      <c r="AB55" s="0">
        <f>'61225-HURT-BATT MEM LIBRARY OF '!C18</f>
      </c>
      <c r="AC55" s="0">
        <f>'61225-HURT-BATT MEM LIBRARY OF '!C19</f>
      </c>
      <c r="AD55" s="0">
        <f>'61225-HURT-BATT MEM LIBRARY OF '!C20</f>
      </c>
      <c r="AG55" s="0">
        <f>'61225-HURT-BATT MEM LIBRARY OF '!C23</f>
      </c>
      <c r="AH55" s="0">
        <f>'61225-HURT-BATT MEM LIBRARY OF '!C24</f>
      </c>
      <c r="AI55" s="0">
        <f>'61225-HURT-BATT MEM LIBRARY OF '!C25</f>
      </c>
      <c r="AJ55" s="0">
        <f>'61225-HURT-BATT MEM LIBRARY OF '!C26</f>
      </c>
      <c r="AK55" s="0">
        <f>'61225-HURT-BATT MEM LIBRARY OF '!C27</f>
      </c>
      <c r="AL55" s="0">
        <f>'61225-HURT-BATT MEM LIBRARY OF '!C28</f>
      </c>
      <c r="AN55" s="0">
        <f>'61225-HURT-BATT MEM LIBRARY OF '!C30</f>
      </c>
      <c r="AO55" s="0">
        <f>'61225-HURT-BATT MEM LIBRARY OF '!C31</f>
      </c>
      <c r="AP55" s="0">
        <f>'61225-HURT-BATT MEM LIBRARY OF '!C32</f>
      </c>
      <c r="AQ55" s="0">
        <f>'61225-HURT-BATT MEM LIBRARY OF '!C33</f>
      </c>
    </row>
    <row r="56" ht="12" customHeight="1">
      <c r="N56" s="0">
        <f>'61109-LONDON PUBLIC LIBRARY'!D4</f>
      </c>
      <c r="O56" s="0">
        <f>'61109-LONDON PUBLIC LIBRARY'!D5</f>
      </c>
      <c r="P56" s="0">
        <f>'61109-LONDON PUBLIC LIBRARY'!D6</f>
      </c>
      <c r="Q56" s="0">
        <f>'61109-LONDON PUBLIC LIBRARY'!D7</f>
      </c>
      <c r="R56" s="0">
        <f>'61109-LONDON PUBLIC LIBRARY'!D8</f>
      </c>
      <c r="S56" s="0">
        <f>'61109-LONDON PUBLIC LIBRARY'!D9</f>
      </c>
      <c r="T56" s="0">
        <f>'61109-LONDON PUBLIC LIBRARY'!D10</f>
      </c>
      <c r="W56" s="0">
        <f>'61109-LONDON PUBLIC LIBRARY'!D13</f>
      </c>
      <c r="X56" s="0">
        <f>'61109-LONDON PUBLIC LIBRARY'!D14</f>
      </c>
      <c r="Y56" s="0">
        <f>'61109-LONDON PUBLIC LIBRARY'!D15</f>
      </c>
      <c r="Z56" s="0">
        <f>'61109-LONDON PUBLIC LIBRARY'!D16</f>
      </c>
      <c r="AA56" s="0">
        <f>'61109-LONDON PUBLIC LIBRARY'!D17</f>
      </c>
      <c r="AB56" s="0">
        <f>'61109-LONDON PUBLIC LIBRARY'!D18</f>
      </c>
      <c r="AC56" s="0">
        <f>'61109-LONDON PUBLIC LIBRARY'!D19</f>
      </c>
      <c r="AD56" s="0">
        <f>'61109-LONDON PUBLIC LIBRARY'!D20</f>
      </c>
      <c r="AG56" s="0">
        <f>'61109-LONDON PUBLIC LIBRARY'!D23</f>
      </c>
      <c r="AH56" s="0">
        <f>'61109-LONDON PUBLIC LIBRARY'!D24</f>
      </c>
      <c r="AI56" s="0">
        <f>'61109-LONDON PUBLIC LIBRARY'!D25</f>
      </c>
      <c r="AJ56" s="0">
        <f>'61109-LONDON PUBLIC LIBRARY'!D26</f>
      </c>
      <c r="AK56" s="0">
        <f>'61109-LONDON PUBLIC LIBRARY'!D27</f>
      </c>
      <c r="AL56" s="0">
        <f>'61109-LONDON PUBLIC LIBRARY'!D28</f>
      </c>
      <c r="AN56" s="0">
        <f>'61109-LONDON PUBLIC LIBRARY'!D30</f>
      </c>
      <c r="AO56" s="0">
        <f>'61109-LONDON PUBLIC LIBRARY'!D31</f>
      </c>
      <c r="AP56" s="0">
        <f>'61109-LONDON PUBLIC LIBRARY'!D32</f>
      </c>
      <c r="AQ56" s="0">
        <f>'61109-LONDON PUBLIC LIBRARY'!D33</f>
      </c>
    </row>
    <row r="57" ht="12" customHeight="1"/>
    <row r="58" ht="12" customHeight="1"/>
    <row r="59" ht="12" customHeight="1">
      <c r="N59" s="0">
        <f>'61269-MECHANICSBURG PUBLIC LIBR'!C4</f>
      </c>
      <c r="O59" s="0">
        <f>'61269-MECHANICSBURG PUBLIC LIBR'!C5</f>
      </c>
      <c r="P59" s="0">
        <f>'61269-MECHANICSBURG PUBLIC LIBR'!C6</f>
      </c>
      <c r="Q59" s="0">
        <f>'61269-MECHANICSBURG PUBLIC LIBR'!C7</f>
      </c>
      <c r="R59" s="0">
        <f>'61269-MECHANICSBURG PUBLIC LIBR'!C8</f>
      </c>
      <c r="S59" s="0">
        <f>'61269-MECHANICSBURG PUBLIC LIBR'!C9</f>
      </c>
      <c r="T59" s="0">
        <f>'61269-MECHANICSBURG PUBLIC LIBR'!C10</f>
      </c>
      <c r="W59" s="0">
        <f>'61269-MECHANICSBURG PUBLIC LIBR'!C13</f>
      </c>
      <c r="X59" s="0">
        <f>'61269-MECHANICSBURG PUBLIC LIBR'!C14</f>
      </c>
      <c r="Y59" s="0">
        <f>'61269-MECHANICSBURG PUBLIC LIBR'!C15</f>
      </c>
      <c r="Z59" s="0">
        <f>'61269-MECHANICSBURG PUBLIC LIBR'!C16</f>
      </c>
      <c r="AA59" s="0">
        <f>'61269-MECHANICSBURG PUBLIC LIBR'!C17</f>
      </c>
      <c r="AB59" s="0">
        <f>'61269-MECHANICSBURG PUBLIC LIBR'!C18</f>
      </c>
      <c r="AC59" s="0">
        <f>'61269-MECHANICSBURG PUBLIC LIBR'!C19</f>
      </c>
      <c r="AD59" s="0">
        <f>'61269-MECHANICSBURG PUBLIC LIBR'!C20</f>
      </c>
      <c r="AG59" s="0">
        <f>'61269-MECHANICSBURG PUBLIC LIBR'!C23</f>
      </c>
      <c r="AH59" s="0">
        <f>'61269-MECHANICSBURG PUBLIC LIBR'!C24</f>
      </c>
      <c r="AI59" s="0">
        <f>'61269-MECHANICSBURG PUBLIC LIBR'!C25</f>
      </c>
      <c r="AJ59" s="0">
        <f>'61269-MECHANICSBURG PUBLIC LIBR'!C26</f>
      </c>
      <c r="AK59" s="0">
        <f>'61269-MECHANICSBURG PUBLIC LIBR'!C27</f>
      </c>
      <c r="AL59" s="0">
        <f>'61269-MECHANICSBURG PUBLIC LIBR'!C28</f>
      </c>
      <c r="AN59" s="0">
        <f>'61269-MECHANICSBURG PUBLIC LIBR'!C30</f>
      </c>
      <c r="AO59" s="0">
        <f>'61269-MECHANICSBURG PUBLIC LIBR'!C31</f>
      </c>
      <c r="AP59" s="0">
        <f>'61269-MECHANICSBURG PUBLIC LIBR'!C32</f>
      </c>
      <c r="AQ59" s="0">
        <f>'61269-MECHANICSBURG PUBLIC LIBR'!C33</f>
      </c>
    </row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SECOND HALF REAL ESTATE SETTLEMENT TAX YEAR 2023, WITH THE COUNTY TREASURER FOR ALL POLSUBS</firstHead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507003.51</v>
      </c>
      <c r="C4" s="5">
        <v>1520990.22</v>
      </c>
      <c r="D4" s="5">
        <v>354900.62</v>
      </c>
      <c r="E4" s="5">
        <v>23885.63</v>
      </c>
      <c r="F4" s="5">
        <v>466437</v>
      </c>
      <c r="G4" s="5">
        <v>308182.9</v>
      </c>
      <c r="H4" s="15">
        <f>=SUM(B4:G4)</f>
      </c>
    </row>
    <row r="5" ht="12" customHeight="1">
      <c r="A5" s="6" t="s">
        <v>4</v>
      </c>
      <c r="B5" s="7">
        <v>224166.66</v>
      </c>
      <c r="C5" s="7">
        <v>672509.63</v>
      </c>
      <c r="D5" s="7">
        <v>156916.75</v>
      </c>
      <c r="E5" s="7">
        <v>18525.87</v>
      </c>
      <c r="F5" s="7">
        <v>206232.99</v>
      </c>
      <c r="G5" s="7">
        <v>138983.18</v>
      </c>
      <c r="H5" s="14">
        <f>=SUM(B5:G5)</f>
      </c>
    </row>
    <row r="6" ht="12" customHeight="1">
      <c r="A6" s="6" t="s">
        <v>5</v>
      </c>
      <c r="B6" s="7">
        <v>53888.37</v>
      </c>
      <c r="C6" s="7">
        <v>191842.53</v>
      </c>
      <c r="D6" s="7">
        <v>37721.85</v>
      </c>
      <c r="E6" s="7">
        <v>5388.84</v>
      </c>
      <c r="F6" s="7">
        <v>49577.28</v>
      </c>
      <c r="G6" s="7">
        <v>33410.78</v>
      </c>
      <c r="H6" s="16">
        <f>=SUM(B6:G6)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14">
        <f>=SUM(B7:G7)</f>
      </c>
    </row>
    <row r="8" ht="12" customHeight="1">
      <c r="A8" s="6" t="s">
        <v>7</v>
      </c>
      <c r="B8" s="7">
        <v>3425.76</v>
      </c>
      <c r="C8" s="7">
        <v>10277.3</v>
      </c>
      <c r="D8" s="7">
        <v>2398.01</v>
      </c>
      <c r="E8" s="7">
        <v>176.04</v>
      </c>
      <c r="F8" s="7">
        <v>3151.75</v>
      </c>
      <c r="G8" s="7">
        <v>2380.96</v>
      </c>
      <c r="H8" s="14">
        <f>=SUM(B8:G8)</f>
      </c>
    </row>
    <row r="9" ht="12" customHeight="1">
      <c r="A9" s="6" t="s">
        <v>8</v>
      </c>
      <c r="B9" s="7">
        <v>71017.38</v>
      </c>
      <c r="C9" s="7">
        <v>213055.37</v>
      </c>
      <c r="D9" s="7">
        <v>49712.17</v>
      </c>
      <c r="E9" s="7">
        <v>5869.02</v>
      </c>
      <c r="F9" s="7">
        <v>65335.95</v>
      </c>
      <c r="G9" s="7">
        <v>44030.75</v>
      </c>
      <c r="H9" s="14">
        <f>=SUM(B9:G9)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17">
        <f>=SUM(B10:G10)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58304.94</v>
      </c>
      <c r="C13" s="5">
        <v>174906.5</v>
      </c>
      <c r="D13" s="5">
        <v>40811.35</v>
      </c>
      <c r="E13" s="5">
        <v>2746.39</v>
      </c>
      <c r="F13" s="5">
        <v>53636.56</v>
      </c>
      <c r="G13" s="5">
        <v>0</v>
      </c>
      <c r="H13" s="15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10941.11</v>
      </c>
      <c r="C15" s="7">
        <v>32821.47</v>
      </c>
      <c r="D15" s="7">
        <v>7658.2</v>
      </c>
      <c r="E15" s="7">
        <v>515.36</v>
      </c>
      <c r="F15" s="7">
        <v>10064.96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4">
        <f>=SUM(B16:G16)</f>
      </c>
    </row>
    <row r="17" ht="12" customHeight="1">
      <c r="A17" s="6" t="s">
        <v>15</v>
      </c>
      <c r="B17" s="7">
        <v>9349.48</v>
      </c>
      <c r="C17" s="7">
        <v>28048.56</v>
      </c>
      <c r="D17" s="7">
        <v>6543.81</v>
      </c>
      <c r="E17" s="7">
        <v>439.06</v>
      </c>
      <c r="F17" s="7">
        <v>8599.26</v>
      </c>
      <c r="G17" s="7">
        <v>6621.42</v>
      </c>
      <c r="H17" s="14">
        <f>=SUM(B17:G17)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16">
        <f>=SUM(B18:G18)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17">
        <f>=SUM(B19:G19)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17">
        <f>=SUM(B20:G20)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12667.79</v>
      </c>
      <c r="C23" s="5">
        <v>38535.96</v>
      </c>
      <c r="D23" s="5">
        <v>8867.42</v>
      </c>
      <c r="E23" s="5">
        <v>743.46</v>
      </c>
      <c r="F23" s="5">
        <v>11654.27</v>
      </c>
      <c r="G23" s="5">
        <v>7749.81</v>
      </c>
      <c r="H23" s="15">
        <f>=SUM(B23:G23)</f>
      </c>
    </row>
    <row r="24" ht="12" customHeight="1">
      <c r="A24" s="6" t="s">
        <v>21</v>
      </c>
      <c r="B24" s="7">
        <v>171.28</v>
      </c>
      <c r="C24" s="7">
        <v>513.96</v>
      </c>
      <c r="D24" s="7">
        <v>119.88</v>
      </c>
      <c r="E24" s="7">
        <v>8.76</v>
      </c>
      <c r="F24" s="7">
        <v>157.6</v>
      </c>
      <c r="G24" s="7">
        <v>119.06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4">
        <f>=SUM(B26:G26)</f>
      </c>
    </row>
    <row r="27" ht="12" customHeight="1">
      <c r="A27" s="6" t="s">
        <v>24</v>
      </c>
      <c r="B27" s="7">
        <v>2430.62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14">
        <f>=SUM(B27:G27)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17">
        <f>=SUM(B28:G28)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17">
        <f>=SUM(B30:G30)</f>
      </c>
    </row>
    <row r="31" ht="12" customHeight="1">
      <c r="A31" s="6" t="s">
        <v>27</v>
      </c>
      <c r="B31" s="7">
        <v>132.45</v>
      </c>
      <c r="C31" s="7">
        <v>397.37</v>
      </c>
      <c r="D31" s="7">
        <v>92.71</v>
      </c>
      <c r="E31" s="7">
        <v>10.95</v>
      </c>
      <c r="F31" s="7">
        <v>121.86</v>
      </c>
      <c r="G31" s="7">
        <v>82.12</v>
      </c>
      <c r="H31" s="14">
        <f>=SUM(B31:G31)</f>
      </c>
    </row>
    <row r="32" ht="12" customHeight="1">
      <c r="A32" s="6" t="s">
        <v>28</v>
      </c>
      <c r="B32" s="7">
        <v>396249.65</v>
      </c>
      <c r="C32" s="7">
        <v>1191089.01</v>
      </c>
      <c r="D32" s="7">
        <v>277376.01</v>
      </c>
      <c r="E32" s="7">
        <v>22750.02</v>
      </c>
      <c r="F32" s="7">
        <v>364550.36</v>
      </c>
      <c r="G32" s="7">
        <v>269608.43</v>
      </c>
      <c r="H32" s="14">
        <f>=SUM(B32:G32)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17">
        <f>=SUM(B33:G33)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JEFFERSON LSD (MADISON CO.)</oddHeader>
    <evenHeader>&amp;CAUDITOR'S OFFICE, MADISON COUNTY
STATEMENT OF SEMI-ANNUAL APPORTIONMENT OF TAXES
MADE AT THE SECOND HALF REAL ESTATE SETTLEMENT TAX YEAR 2023, WITH THE COUNTY TREASURER FOR JEFFERSON LSD (MADISON CO.)</evenHeader>
    <firstHeader>&amp;CAUDITOR'S OFFICE, MADISON COUNTY
STATEMENT OF SEMI-ANNUAL APPORTIONMENT OF TAXES
MADE AT THE SECOND HALF REAL ESTATE SETTLEMENT TAX YEAR 2023, WITH THE COUNTY TREASURER FOR JEFFERSON LSD (MADISON CO.)</firstHead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54</v>
      </c>
      <c r="C2" s="3" t="s">
        <v>60</v>
      </c>
      <c r="D2" s="3" t="s">
        <v>61</v>
      </c>
      <c r="E2" s="3" t="s">
        <v>62</v>
      </c>
      <c r="F2" s="3" t="s">
        <v>63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767344.4</v>
      </c>
      <c r="C4" s="5">
        <v>1992967.18</v>
      </c>
      <c r="D4" s="5">
        <v>309063.57</v>
      </c>
      <c r="E4" s="5">
        <v>102462.91</v>
      </c>
      <c r="F4" s="5">
        <v>383672.49</v>
      </c>
      <c r="G4" s="15">
        <f>=SUM(B4:F4)</f>
      </c>
    </row>
    <row r="5" ht="12" customHeight="1">
      <c r="A5" s="6" t="s">
        <v>4</v>
      </c>
      <c r="B5" s="7">
        <v>31116.66</v>
      </c>
      <c r="C5" s="7">
        <v>88278.32</v>
      </c>
      <c r="D5" s="7">
        <v>14257.19</v>
      </c>
      <c r="E5" s="7">
        <v>7135.46</v>
      </c>
      <c r="F5" s="7">
        <v>15558.31</v>
      </c>
      <c r="G5" s="14">
        <f>=SUM(B5:F5)</f>
      </c>
    </row>
    <row r="6" ht="12" customHeight="1">
      <c r="A6" s="6" t="s">
        <v>5</v>
      </c>
      <c r="B6" s="7">
        <v>21478.39</v>
      </c>
      <c r="C6" s="7">
        <v>90209.01</v>
      </c>
      <c r="D6" s="7">
        <v>13746.13</v>
      </c>
      <c r="E6" s="7">
        <v>10309.6</v>
      </c>
      <c r="F6" s="7">
        <v>10739.19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1887.02</v>
      </c>
      <c r="C8" s="7">
        <v>4900.97</v>
      </c>
      <c r="D8" s="7">
        <v>760.04</v>
      </c>
      <c r="E8" s="7">
        <v>251.97</v>
      </c>
      <c r="F8" s="7">
        <v>943.51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90187.09</v>
      </c>
      <c r="C13" s="5">
        <v>234222.82</v>
      </c>
      <c r="D13" s="5">
        <v>36322.64</v>
      </c>
      <c r="E13" s="5">
        <v>12041.37</v>
      </c>
      <c r="F13" s="5">
        <v>45093.7</v>
      </c>
      <c r="G13" s="15">
        <f>=SUM(B13:F13)</f>
      </c>
    </row>
    <row r="14" ht="12" customHeight="1">
      <c r="A14" s="6" t="s">
        <v>12</v>
      </c>
      <c r="B14" s="7">
        <v>-1.8</v>
      </c>
      <c r="C14" s="7">
        <v>-4.69</v>
      </c>
      <c r="D14" s="7">
        <v>-0.73</v>
      </c>
      <c r="E14" s="7">
        <v>-0.24</v>
      </c>
      <c r="F14" s="7">
        <v>-0.9</v>
      </c>
      <c r="G14" s="14">
        <f>=SUM(B14:F14)</f>
      </c>
    </row>
    <row r="15" ht="12" customHeight="1">
      <c r="A15" s="6" t="s">
        <v>13</v>
      </c>
      <c r="B15" s="7">
        <v>14898.21</v>
      </c>
      <c r="C15" s="7">
        <v>38693.23</v>
      </c>
      <c r="D15" s="7">
        <v>6000.49</v>
      </c>
      <c r="E15" s="7">
        <v>1989.31</v>
      </c>
      <c r="F15" s="7">
        <v>7449.19</v>
      </c>
      <c r="G15" s="14">
        <f>=SUM(B15:F15)</f>
      </c>
    </row>
    <row r="16" ht="12" customHeight="1">
      <c r="A16" s="6" t="s">
        <v>14</v>
      </c>
      <c r="B16" s="7">
        <v>-0.45</v>
      </c>
      <c r="C16" s="7">
        <v>-1.18</v>
      </c>
      <c r="D16" s="7">
        <v>-0.18</v>
      </c>
      <c r="E16" s="7">
        <v>-0.06</v>
      </c>
      <c r="F16" s="7">
        <v>-0.22</v>
      </c>
      <c r="G16" s="14">
        <f>=SUM(B16:F16)</f>
      </c>
    </row>
    <row r="17" ht="12" customHeight="1">
      <c r="A17" s="6" t="s">
        <v>15</v>
      </c>
      <c r="B17" s="7">
        <v>7622.45</v>
      </c>
      <c r="C17" s="7">
        <v>19797.15</v>
      </c>
      <c r="D17" s="7">
        <v>3070.25</v>
      </c>
      <c r="E17" s="7">
        <v>1018.35</v>
      </c>
      <c r="F17" s="7">
        <v>3811.25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14510.39</v>
      </c>
      <c r="C23" s="5">
        <v>38426.38</v>
      </c>
      <c r="D23" s="5">
        <v>5964.75</v>
      </c>
      <c r="E23" s="5">
        <v>2121.55</v>
      </c>
      <c r="F23" s="5">
        <v>7255.24</v>
      </c>
      <c r="G23" s="15">
        <f>=SUM(B23:F23)</f>
      </c>
    </row>
    <row r="24" ht="12" customHeight="1">
      <c r="A24" s="6" t="s">
        <v>21</v>
      </c>
      <c r="B24" s="7">
        <v>94.46</v>
      </c>
      <c r="C24" s="7">
        <v>245.34</v>
      </c>
      <c r="D24" s="7">
        <v>38.06</v>
      </c>
      <c r="E24" s="7">
        <v>12.6</v>
      </c>
      <c r="F24" s="7">
        <v>47.22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4321.1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16.41</v>
      </c>
      <c r="C31" s="7">
        <v>42.61</v>
      </c>
      <c r="D31" s="7">
        <v>6.61</v>
      </c>
      <c r="E31" s="7">
        <v>2.19</v>
      </c>
      <c r="F31" s="7">
        <v>8.2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JONATHAN ALDER LSD</oddHeader>
    <evenHeader>&amp;CAUDITOR'S OFFICE, MADISON COUNTY
STATEMENT OF SEMI-ANNUAL APPORTIONMENT OF TAXES
MADE AT THE SECOND HALF REAL ESTATE SETTLEMENT TAX YEAR 2023, WITH THE COUNTY TREASURER FOR JONATHAN ALDER LSD</evenHeader>
    <firstHeader>&amp;CAUDITOR'S OFFICE, MADISON COUNTY
STATEMENT OF SEMI-ANNUAL APPORTIONMENT OF TAXES
MADE AT THE SECOND HALF REAL ESTATE SETTLEMENT TAX YEAR 2023, WITH THE COUNTY TREASURER FOR JONATHAN ALDER LSD</firstHead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64</v>
      </c>
      <c r="C2" s="3" t="s">
        <v>65</v>
      </c>
      <c r="D2" s="3" t="s">
        <v>66</v>
      </c>
      <c r="E2" s="3" t="s">
        <v>67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794858.54</v>
      </c>
      <c r="C4" s="5">
        <v>1721956.09</v>
      </c>
      <c r="D4" s="5">
        <v>1268219.53</v>
      </c>
      <c r="E4" s="5">
        <v>473135.59</v>
      </c>
      <c r="F4" s="15">
        <f>=SUM(B4:E4)</f>
      </c>
    </row>
    <row r="5" ht="12" customHeight="1">
      <c r="A5" s="6" t="s">
        <v>4</v>
      </c>
      <c r="B5" s="7">
        <v>145124.7</v>
      </c>
      <c r="C5" s="7">
        <v>368434.29</v>
      </c>
      <c r="D5" s="7">
        <v>307530.25</v>
      </c>
      <c r="E5" s="7">
        <v>86384.09</v>
      </c>
      <c r="F5" s="14">
        <f>=SUM(B5:E5)</f>
      </c>
    </row>
    <row r="6" ht="12" customHeight="1">
      <c r="A6" s="6" t="s">
        <v>5</v>
      </c>
      <c r="B6" s="7">
        <v>44885.74</v>
      </c>
      <c r="C6" s="7">
        <v>215878.94</v>
      </c>
      <c r="D6" s="7">
        <v>137863.29</v>
      </c>
      <c r="E6" s="7">
        <v>26717.69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7832.95</v>
      </c>
      <c r="C8" s="7">
        <v>17231.84</v>
      </c>
      <c r="D8" s="7">
        <v>12867.13</v>
      </c>
      <c r="E8" s="7">
        <v>4662.48</v>
      </c>
      <c r="F8" s="14">
        <f>=SUM(B8:E8)</f>
      </c>
    </row>
    <row r="9" ht="12" customHeight="1">
      <c r="A9" s="6" t="s">
        <v>8</v>
      </c>
      <c r="B9" s="7">
        <v>11971.57</v>
      </c>
      <c r="C9" s="7">
        <v>30392.84</v>
      </c>
      <c r="D9" s="7">
        <v>25368.74</v>
      </c>
      <c r="E9" s="7">
        <v>7125.97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90662.98</v>
      </c>
      <c r="C13" s="5">
        <v>196408.82</v>
      </c>
      <c r="D13" s="5">
        <v>144655.09</v>
      </c>
      <c r="E13" s="5">
        <v>53969.56</v>
      </c>
      <c r="F13" s="15">
        <f>=SUM(B13:E13)</f>
      </c>
    </row>
    <row r="14" ht="12" customHeight="1">
      <c r="A14" s="6" t="s">
        <v>12</v>
      </c>
      <c r="B14" s="7">
        <v>0</v>
      </c>
      <c r="C14" s="7">
        <v>-0.03</v>
      </c>
      <c r="D14" s="7">
        <v>-0.01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16495.53</v>
      </c>
      <c r="C15" s="7">
        <v>35735.13</v>
      </c>
      <c r="D15" s="7">
        <v>26319.12</v>
      </c>
      <c r="E15" s="7">
        <v>9819.39</v>
      </c>
      <c r="F15" s="14">
        <f>=SUM(B15:E15)</f>
      </c>
    </row>
    <row r="16" ht="12" customHeight="1">
      <c r="A16" s="6" t="s">
        <v>14</v>
      </c>
      <c r="B16" s="7">
        <v>4.26</v>
      </c>
      <c r="C16" s="7">
        <v>9.23</v>
      </c>
      <c r="D16" s="7">
        <v>6.79</v>
      </c>
      <c r="E16" s="7">
        <v>2.53</v>
      </c>
      <c r="F16" s="14">
        <f>=SUM(B16:E16)</f>
      </c>
    </row>
    <row r="17" ht="12" customHeight="1">
      <c r="A17" s="6" t="s">
        <v>15</v>
      </c>
      <c r="B17" s="7">
        <v>14989.48</v>
      </c>
      <c r="C17" s="7">
        <v>32470.63</v>
      </c>
      <c r="D17" s="7">
        <v>23912.71</v>
      </c>
      <c r="E17" s="7">
        <v>8922.65</v>
      </c>
      <c r="F17" s="14">
        <f>=SUM(B17:E17)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17316.04</v>
      </c>
      <c r="C23" s="5">
        <v>40487.53</v>
      </c>
      <c r="D23" s="5">
        <v>30035.28</v>
      </c>
      <c r="E23" s="5">
        <v>10307.27</v>
      </c>
      <c r="F23" s="15">
        <f>=SUM(B23:E23)</f>
      </c>
    </row>
    <row r="24" ht="12" customHeight="1">
      <c r="A24" s="6" t="s">
        <v>21</v>
      </c>
      <c r="B24" s="7">
        <v>391.46</v>
      </c>
      <c r="C24" s="7">
        <v>861.18</v>
      </c>
      <c r="D24" s="7">
        <v>643.04</v>
      </c>
      <c r="E24" s="7">
        <v>233.02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7156.82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59.91</v>
      </c>
      <c r="C31" s="7">
        <v>129.78</v>
      </c>
      <c r="D31" s="7">
        <v>95.58</v>
      </c>
      <c r="E31" s="7">
        <v>35.66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LONDON CSD</oddHeader>
    <evenHeader>&amp;CAUDITOR'S OFFICE, MADISON COUNTY
STATEMENT OF SEMI-ANNUAL APPORTIONMENT OF TAXES
MADE AT THE SECOND HALF REAL ESTATE SETTLEMENT TAX YEAR 2023, WITH THE COUNTY TREASURER FOR LONDON CSD</evenHeader>
    <firstHeader>&amp;CAUDITOR'S OFFICE, MADISON COUNTY
STATEMENT OF SEMI-ANNUAL APPORTIONMENT OF TAXES
MADE AT THE SECOND HALF REAL ESTATE SETTLEMENT TAX YEAR 2023, WITH THE COUNTY TREASURER FOR LONDON CSD</firstHead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68</v>
      </c>
      <c r="C2" s="3" t="s">
        <v>69</v>
      </c>
      <c r="D2" s="3" t="s">
        <v>70</v>
      </c>
      <c r="E2" s="3" t="s">
        <v>71</v>
      </c>
      <c r="F2" s="3" t="s">
        <v>72</v>
      </c>
      <c r="G2" s="3" t="s">
        <v>73</v>
      </c>
      <c r="H2" s="3" t="s">
        <v>74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767629.45</v>
      </c>
      <c r="C4" s="5">
        <v>717760.97</v>
      </c>
      <c r="D4" s="5">
        <v>316814.27</v>
      </c>
      <c r="E4" s="5">
        <v>309053.22</v>
      </c>
      <c r="F4" s="5">
        <v>108059.13</v>
      </c>
      <c r="G4" s="5">
        <v>345145.69</v>
      </c>
      <c r="H4" s="5">
        <v>553923.65</v>
      </c>
      <c r="I4" s="15">
        <f>=SUM(B4:H4)</f>
      </c>
    </row>
    <row r="5" ht="12" customHeight="1">
      <c r="A5" s="6" t="s">
        <v>4</v>
      </c>
      <c r="B5" s="7">
        <v>26240.92</v>
      </c>
      <c r="C5" s="7">
        <v>74796.76</v>
      </c>
      <c r="D5" s="7">
        <v>28810.43</v>
      </c>
      <c r="E5" s="7">
        <v>28090.18</v>
      </c>
      <c r="F5" s="7">
        <v>12004.44</v>
      </c>
      <c r="G5" s="7">
        <v>24008.98</v>
      </c>
      <c r="H5" s="7">
        <v>38413.86</v>
      </c>
      <c r="I5" s="14">
        <f>=SUM(B5:H5)</f>
      </c>
    </row>
    <row r="6" ht="12" customHeight="1">
      <c r="A6" s="6" t="s">
        <v>5</v>
      </c>
      <c r="B6" s="7">
        <v>88363.98</v>
      </c>
      <c r="C6" s="7">
        <v>277220.32</v>
      </c>
      <c r="D6" s="7">
        <v>103957.62</v>
      </c>
      <c r="E6" s="7">
        <v>101358.7</v>
      </c>
      <c r="F6" s="7">
        <v>43315.74</v>
      </c>
      <c r="G6" s="7">
        <v>86631.45</v>
      </c>
      <c r="H6" s="7">
        <v>138610.16</v>
      </c>
      <c r="I6" s="16">
        <f>=SUM(B6:H6)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14">
        <f>=SUM(B7:H7)</f>
      </c>
    </row>
    <row r="8" ht="12" customHeight="1">
      <c r="A8" s="6" t="s">
        <v>7</v>
      </c>
      <c r="B8" s="7">
        <v>9498.58</v>
      </c>
      <c r="C8" s="7">
        <v>11166.99</v>
      </c>
      <c r="D8" s="7">
        <v>4737.87</v>
      </c>
      <c r="E8" s="7">
        <v>4621.16</v>
      </c>
      <c r="F8" s="7">
        <v>1714.97</v>
      </c>
      <c r="G8" s="7">
        <v>4825.99</v>
      </c>
      <c r="H8" s="7">
        <v>7740.11</v>
      </c>
      <c r="I8" s="14">
        <f>=SUM(B8:H8)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4">
        <f>=SUM(B9:H9)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17">
        <f>=SUM(B10:H10)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100982.72</v>
      </c>
      <c r="C13" s="5">
        <v>94422.44</v>
      </c>
      <c r="D13" s="5">
        <v>41677.02</v>
      </c>
      <c r="E13" s="5">
        <v>40656.16</v>
      </c>
      <c r="F13" s="5">
        <v>14215.02</v>
      </c>
      <c r="G13" s="5">
        <v>45402.86</v>
      </c>
      <c r="H13" s="5">
        <v>72869.93</v>
      </c>
      <c r="I13" s="15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11038.44</v>
      </c>
      <c r="C15" s="7">
        <v>10328.42</v>
      </c>
      <c r="D15" s="7">
        <v>4558.31</v>
      </c>
      <c r="E15" s="7">
        <v>4446.76</v>
      </c>
      <c r="F15" s="7">
        <v>1554.9</v>
      </c>
      <c r="G15" s="7">
        <v>4964.65</v>
      </c>
      <c r="H15" s="7">
        <v>7968.05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4">
        <f>=SUM(B16:H16)</f>
      </c>
    </row>
    <row r="17" ht="12" customHeight="1">
      <c r="A17" s="6" t="s">
        <v>15</v>
      </c>
      <c r="B17" s="7">
        <v>10472.78</v>
      </c>
      <c r="C17" s="7">
        <v>9879.39</v>
      </c>
      <c r="D17" s="7">
        <v>4351.55</v>
      </c>
      <c r="E17" s="7">
        <v>4248.13</v>
      </c>
      <c r="F17" s="7">
        <v>1488.6</v>
      </c>
      <c r="G17" s="7">
        <v>4730.38</v>
      </c>
      <c r="H17" s="7">
        <v>7589.18</v>
      </c>
      <c r="I17" s="14">
        <f>=SUM(B17:H17)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16">
        <f>=SUM(B18:H18)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17">
        <f>=SUM(B19:H19)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17">
        <f>=SUM(B20:H20)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15744.63</v>
      </c>
      <c r="C23" s="5">
        <v>19085.44</v>
      </c>
      <c r="D23" s="5">
        <v>8021.64</v>
      </c>
      <c r="E23" s="5">
        <v>7823.94</v>
      </c>
      <c r="F23" s="5">
        <v>2914.94</v>
      </c>
      <c r="G23" s="5">
        <v>8132.68</v>
      </c>
      <c r="H23" s="5">
        <v>13042.44</v>
      </c>
      <c r="I23" s="15">
        <f>=SUM(B23:H23)</f>
      </c>
    </row>
    <row r="24" ht="12" customHeight="1">
      <c r="A24" s="6" t="s">
        <v>21</v>
      </c>
      <c r="B24" s="7">
        <v>474.9</v>
      </c>
      <c r="C24" s="7">
        <v>558.34</v>
      </c>
      <c r="D24" s="7">
        <v>236.94</v>
      </c>
      <c r="E24" s="7">
        <v>231.06</v>
      </c>
      <c r="F24" s="7">
        <v>85.78</v>
      </c>
      <c r="G24" s="7">
        <v>241.28</v>
      </c>
      <c r="H24" s="7">
        <v>387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4">
        <f>=SUM(B26:H26)</f>
      </c>
    </row>
    <row r="27" ht="12" customHeight="1">
      <c r="A27" s="6" t="s">
        <v>24</v>
      </c>
      <c r="B27" s="7">
        <v>25118.59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4">
        <f>=SUM(B27:H27)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17">
        <f>=SUM(B28:H28)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17">
        <f>=SUM(B30:H30)</f>
      </c>
    </row>
    <row r="31" ht="12" customHeight="1">
      <c r="A31" s="6" t="s">
        <v>27</v>
      </c>
      <c r="B31" s="7">
        <v>317.61</v>
      </c>
      <c r="C31" s="7">
        <v>297</v>
      </c>
      <c r="D31" s="7">
        <v>131.17</v>
      </c>
      <c r="E31" s="7">
        <v>127.94</v>
      </c>
      <c r="F31" s="7">
        <v>44.73</v>
      </c>
      <c r="G31" s="7">
        <v>142.9</v>
      </c>
      <c r="H31" s="7">
        <v>229.28</v>
      </c>
      <c r="I31" s="14">
        <f>=SUM(B31:H31)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4">
        <f>=SUM(B32:H32)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17">
        <f>=SUM(B33:H33)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MADISON PLAINS LSD</oddHeader>
    <evenHeader>&amp;CAUDITOR'S OFFICE, MADISON COUNTY
STATEMENT OF SEMI-ANNUAL APPORTIONMENT OF TAXES
MADE AT THE SECOND HALF REAL ESTATE SETTLEMENT TAX YEAR 2023, WITH THE COUNTY TREASURER FOR MADISON PLAINS LSD</evenHeader>
    <firstHeader>&amp;CAUDITOR'S OFFICE, MADISON COUNTY
STATEMENT OF SEMI-ANNUAL APPORTIONMENT OF TAXES
MADE AT THE SECOND HALF REAL ESTATE SETTLEMENT TAX YEAR 2023, WITH THE COUNTY TREASURER FOR MADISON PLAINS LSD</firstHead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75</v>
      </c>
      <c r="C2" s="3" t="s">
        <v>76</v>
      </c>
      <c r="D2" s="3" t="s">
        <v>77</v>
      </c>
      <c r="E2" s="3" t="s">
        <v>78</v>
      </c>
      <c r="F2" s="3" t="s">
        <v>79</v>
      </c>
      <c r="G2" s="3" t="s">
        <v>80</v>
      </c>
      <c r="H2" s="3" t="s">
        <v>81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12815.38</v>
      </c>
      <c r="C4" s="5">
        <v>44141.61</v>
      </c>
      <c r="D4" s="5">
        <v>3879.94</v>
      </c>
      <c r="E4" s="5">
        <v>4556.5</v>
      </c>
      <c r="F4" s="5">
        <v>5695.71</v>
      </c>
      <c r="G4" s="5">
        <v>743.87</v>
      </c>
      <c r="H4" s="5">
        <v>5581.85</v>
      </c>
      <c r="I4" s="15">
        <f>=SUM(B4:H4)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4">
        <f>=SUM(B5:H5)</f>
      </c>
    </row>
    <row r="6" ht="12" customHeight="1">
      <c r="A6" s="6" t="s">
        <v>5</v>
      </c>
      <c r="B6" s="7">
        <v>196.16</v>
      </c>
      <c r="C6" s="7">
        <v>950.26</v>
      </c>
      <c r="D6" s="7">
        <v>217.96</v>
      </c>
      <c r="E6" s="7">
        <v>69.74</v>
      </c>
      <c r="F6" s="7">
        <v>87.18</v>
      </c>
      <c r="G6" s="7">
        <v>21.8</v>
      </c>
      <c r="H6" s="7">
        <v>85.44</v>
      </c>
      <c r="I6" s="16">
        <f>=SUM(B6:H6)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14">
        <f>=SUM(B7:H7)</f>
      </c>
    </row>
    <row r="8" ht="12" customHeight="1">
      <c r="A8" s="6" t="s">
        <v>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4">
        <f>=SUM(B8:H8)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4">
        <f>=SUM(B9:H9)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17">
        <f>=SUM(B10:H10)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1441.8</v>
      </c>
      <c r="C13" s="5">
        <v>4966.35</v>
      </c>
      <c r="D13" s="5">
        <v>436.54</v>
      </c>
      <c r="E13" s="5">
        <v>512.73</v>
      </c>
      <c r="F13" s="5">
        <v>640.84</v>
      </c>
      <c r="G13" s="5">
        <v>83.64</v>
      </c>
      <c r="H13" s="5">
        <v>628</v>
      </c>
      <c r="I13" s="15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87.2</v>
      </c>
      <c r="C15" s="7">
        <v>300.34</v>
      </c>
      <c r="D15" s="7">
        <v>26.4</v>
      </c>
      <c r="E15" s="7">
        <v>31</v>
      </c>
      <c r="F15" s="7">
        <v>38.75</v>
      </c>
      <c r="G15" s="7">
        <v>5.08</v>
      </c>
      <c r="H15" s="7">
        <v>37.99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4">
        <f>=SUM(B16:H16)</f>
      </c>
    </row>
    <row r="17" ht="12" customHeight="1">
      <c r="A17" s="6" t="s">
        <v>15</v>
      </c>
      <c r="B17" s="7">
        <v>90.25</v>
      </c>
      <c r="C17" s="7">
        <v>310.9</v>
      </c>
      <c r="D17" s="7">
        <v>27.35</v>
      </c>
      <c r="E17" s="7">
        <v>32.1</v>
      </c>
      <c r="F17" s="7">
        <v>40.1</v>
      </c>
      <c r="G17" s="7">
        <v>5.25</v>
      </c>
      <c r="H17" s="7">
        <v>39.3</v>
      </c>
      <c r="I17" s="14">
        <f>=SUM(B17:H17)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16">
        <f>=SUM(B18:H18)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17">
        <f>=SUM(B19:H19)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17">
        <f>=SUM(B20:H20)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229.74</v>
      </c>
      <c r="C23" s="5">
        <v>796.16</v>
      </c>
      <c r="D23" s="5">
        <v>72.33</v>
      </c>
      <c r="E23" s="5">
        <v>81.68</v>
      </c>
      <c r="F23" s="5">
        <v>102.11</v>
      </c>
      <c r="G23" s="5">
        <v>13.52</v>
      </c>
      <c r="H23" s="5">
        <v>100.07</v>
      </c>
      <c r="I23" s="15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4">
        <f>=SUM(B26:H26)</f>
      </c>
    </row>
    <row r="27" ht="12" customHeight="1">
      <c r="A27" s="6" t="s">
        <v>24</v>
      </c>
      <c r="B27" s="7">
        <v>811.98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4">
        <f>=SUM(B27:H27)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17">
        <f>=SUM(B28:H28)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17">
        <f>=SUM(B30:H30)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14">
        <f>=SUM(B31:H31)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4">
        <f>=SUM(B32:H32)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17">
        <f>=SUM(B33:H33)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MECHANICSBURG EVSD</oddHeader>
    <evenHeader>&amp;CAUDITOR'S OFFICE, MADISON COUNTY
STATEMENT OF SEMI-ANNUAL APPORTIONMENT OF TAXES
MADE AT THE SECOND HALF REAL ESTATE SETTLEMENT TAX YEAR 2023, WITH THE COUNTY TREASURER FOR MECHANICSBURG EVSD</evenHeader>
    <firstHeader>&amp;CAUDITOR'S OFFICE, MADISON COUNTY
STATEMENT OF SEMI-ANNUAL APPORTIONMENT OF TAXES
MADE AT THE SECOND HALF REAL ESTATE SETTLEMENT TAX YEAR 2023, WITH THE COUNTY TREASURER FOR MECHANICSBURG EVSD</firstHead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2:N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/>
  </cols>
  <sheetData>
    <row r="2" ht="30" customHeight="1">
      <c r="A2" s="1" t="s">
        <v>0</v>
      </c>
      <c r="B2" s="3" t="s">
        <v>82</v>
      </c>
      <c r="C2" s="3" t="s">
        <v>83</v>
      </c>
      <c r="D2" s="3" t="s">
        <v>84</v>
      </c>
      <c r="E2" s="3" t="s">
        <v>85</v>
      </c>
      <c r="F2" s="3" t="s">
        <v>86</v>
      </c>
      <c r="G2" s="3" t="s">
        <v>87</v>
      </c>
      <c r="H2" s="3" t="s">
        <v>88</v>
      </c>
      <c r="I2" s="3" t="s">
        <v>89</v>
      </c>
      <c r="J2" s="3" t="s">
        <v>90</v>
      </c>
      <c r="K2" s="3" t="s">
        <v>91</v>
      </c>
      <c r="L2" s="3" t="s">
        <v>92</v>
      </c>
      <c r="M2" s="3" t="s">
        <v>93</v>
      </c>
      <c r="N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2761.19</v>
      </c>
      <c r="C4" s="5">
        <v>862.91</v>
      </c>
      <c r="D4" s="5">
        <v>15336.7</v>
      </c>
      <c r="E4" s="5">
        <v>1156.22</v>
      </c>
      <c r="F4" s="5">
        <v>215.7</v>
      </c>
      <c r="G4" s="5">
        <v>238.13</v>
      </c>
      <c r="H4" s="5">
        <v>215.7</v>
      </c>
      <c r="I4" s="5">
        <v>673.04</v>
      </c>
      <c r="J4" s="5">
        <v>262.76</v>
      </c>
      <c r="K4" s="5">
        <v>2761.19</v>
      </c>
      <c r="L4" s="5">
        <v>1975.92</v>
      </c>
      <c r="M4" s="5">
        <v>328.33</v>
      </c>
      <c r="N4" s="15">
        <f>=SUM(B4:M4)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4">
        <f>=SUM(B5:M5)</f>
      </c>
    </row>
    <row r="6" ht="12" customHeight="1">
      <c r="A6" s="6" t="s">
        <v>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6">
        <f>=SUM(B6:M6)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5">
        <f>=SUM(I4:I6)</f>
      </c>
      <c r="J7" s="5">
        <f>=SUM(J4:J6)</f>
      </c>
      <c r="K7" s="5">
        <f>=SUM(K4:K6)</f>
      </c>
      <c r="L7" s="5">
        <f>=SUM(L4:L6)</f>
      </c>
      <c r="M7" s="5">
        <f>=SUM(M4:M6)</f>
      </c>
      <c r="N7" s="14">
        <f>=SUM(B7:M7)</f>
      </c>
    </row>
    <row r="8" ht="12" customHeight="1">
      <c r="A8" s="6" t="s">
        <v>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14">
        <f>=SUM(B8:M8)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4">
        <f>=SUM(B9:M9)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9">
        <f>=SUM(I7:I8) - I9</f>
      </c>
      <c r="J10" s="9">
        <f>=SUM(J7:J8) - J9</f>
      </c>
      <c r="K10" s="9">
        <f>=SUM(K7:K8) - K9</f>
      </c>
      <c r="L10" s="9">
        <f>=SUM(L7:L8) - L9</f>
      </c>
      <c r="M10" s="9">
        <f>=SUM(M7:M8) - M9</f>
      </c>
      <c r="N10" s="17">
        <f>=SUM(B10:M10)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336.91</v>
      </c>
      <c r="C13" s="5">
        <v>105.32</v>
      </c>
      <c r="D13" s="5">
        <v>1871.2</v>
      </c>
      <c r="E13" s="5">
        <v>141.05</v>
      </c>
      <c r="F13" s="5">
        <v>26.29</v>
      </c>
      <c r="G13" s="5">
        <v>29.05</v>
      </c>
      <c r="H13" s="5">
        <v>26.29</v>
      </c>
      <c r="I13" s="5">
        <v>82.13</v>
      </c>
      <c r="J13" s="5">
        <v>32.04</v>
      </c>
      <c r="K13" s="5">
        <v>336.91</v>
      </c>
      <c r="L13" s="5">
        <v>0</v>
      </c>
      <c r="M13" s="5">
        <v>0</v>
      </c>
      <c r="N13" s="15">
        <f>=SUM(B13:M13)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4">
        <f>=SUM(B14:M14)</f>
      </c>
    </row>
    <row r="15" ht="12" customHeight="1">
      <c r="A15" s="6" t="s">
        <v>13</v>
      </c>
      <c r="B15" s="7">
        <v>42.12</v>
      </c>
      <c r="C15" s="7">
        <v>13.15</v>
      </c>
      <c r="D15" s="7">
        <v>233.88</v>
      </c>
      <c r="E15" s="7">
        <v>17.63</v>
      </c>
      <c r="F15" s="7">
        <v>3.27</v>
      </c>
      <c r="G15" s="7">
        <v>3.63</v>
      </c>
      <c r="H15" s="7">
        <v>3.27</v>
      </c>
      <c r="I15" s="7">
        <v>10.27</v>
      </c>
      <c r="J15" s="7">
        <v>4.01</v>
      </c>
      <c r="K15" s="7">
        <v>42.12</v>
      </c>
      <c r="L15" s="7">
        <v>0</v>
      </c>
      <c r="M15" s="7">
        <v>0</v>
      </c>
      <c r="N15" s="14">
        <f>=SUM(B15:M15)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4">
        <f>=SUM(B16:M16)</f>
      </c>
    </row>
    <row r="17" ht="12" customHeight="1">
      <c r="A17" s="6" t="s">
        <v>15</v>
      </c>
      <c r="B17" s="7">
        <v>64.2</v>
      </c>
      <c r="C17" s="7">
        <v>20.05</v>
      </c>
      <c r="D17" s="7">
        <v>356.55</v>
      </c>
      <c r="E17" s="7">
        <v>26.9</v>
      </c>
      <c r="F17" s="7">
        <v>5</v>
      </c>
      <c r="G17" s="7">
        <v>5.55</v>
      </c>
      <c r="H17" s="7">
        <v>5</v>
      </c>
      <c r="I17" s="7">
        <v>15.65</v>
      </c>
      <c r="J17" s="7">
        <v>6.1</v>
      </c>
      <c r="K17" s="7">
        <v>64.2</v>
      </c>
      <c r="L17" s="7">
        <v>53.85</v>
      </c>
      <c r="M17" s="7">
        <v>8.95</v>
      </c>
      <c r="N17" s="14">
        <f>=SUM(B17:M17)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16">
        <f>=SUM(B18:M18)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5">
        <f>=SUM(I13:I18)</f>
      </c>
      <c r="J19" s="5">
        <f>=SUM(J13:J18)</f>
      </c>
      <c r="K19" s="5">
        <f>=SUM(K13:K18)</f>
      </c>
      <c r="L19" s="5">
        <f>=SUM(L13:L18)</f>
      </c>
      <c r="M19" s="5">
        <f>=SUM(M13:M18)</f>
      </c>
      <c r="N19" s="17">
        <f>=SUM(B19:M19)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9">
        <f>=I10-I19</f>
      </c>
      <c r="J20" s="9">
        <f>=J10-J19</f>
      </c>
      <c r="K20" s="9">
        <f>=K10-K19</f>
      </c>
      <c r="L20" s="9">
        <f>=L10-L19</f>
      </c>
      <c r="M20" s="9">
        <f>=M10-M19</f>
      </c>
      <c r="N20" s="17">
        <f>=SUM(B20:M20)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48.75</v>
      </c>
      <c r="C23" s="5">
        <v>15.25</v>
      </c>
      <c r="D23" s="5">
        <v>270.78</v>
      </c>
      <c r="E23" s="5">
        <v>20.41</v>
      </c>
      <c r="F23" s="5">
        <v>3.8</v>
      </c>
      <c r="G23" s="5">
        <v>4.2</v>
      </c>
      <c r="H23" s="5">
        <v>3.8</v>
      </c>
      <c r="I23" s="5">
        <v>11.87</v>
      </c>
      <c r="J23" s="5">
        <v>4.63</v>
      </c>
      <c r="K23" s="5">
        <v>48.75</v>
      </c>
      <c r="L23" s="5">
        <v>34.91</v>
      </c>
      <c r="M23" s="5">
        <v>5.8</v>
      </c>
      <c r="N23" s="15">
        <f>=SUM(B23:M23)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4">
        <f>=SUM(B24:M24)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4">
        <f>=SUM(B25:M25)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14">
        <f>=SUM(B26:M26)</f>
      </c>
    </row>
    <row r="27" ht="12" customHeight="1">
      <c r="A27" s="6" t="s">
        <v>24</v>
      </c>
      <c r="B27" s="7">
        <v>675.17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14">
        <f>=SUM(B27:M27)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9">
        <f>=SUM(I23:I27)</f>
      </c>
      <c r="J28" s="9">
        <f>=SUM(J23:J27)</f>
      </c>
      <c r="K28" s="9">
        <f>=SUM(K23:K27)</f>
      </c>
      <c r="L28" s="9">
        <f>=SUM(L23:L27)</f>
      </c>
      <c r="M28" s="9">
        <f>=SUM(M23:M27)</f>
      </c>
      <c r="N28" s="17">
        <f>=SUM(B28:M28)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9">
        <f>=I20-I28</f>
      </c>
      <c r="J30" s="9">
        <f>=J20-J28</f>
      </c>
      <c r="K30" s="9">
        <f>=K20-K28</f>
      </c>
      <c r="L30" s="9">
        <f>=L20-L28</f>
      </c>
      <c r="M30" s="9">
        <f>=M20-M28</f>
      </c>
      <c r="N30" s="17">
        <f>=SUM(B30:M30)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14">
        <f>=SUM(B31:M31)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14">
        <f>=SUM(B32:M32)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9">
        <f>=I30-SUM(I31:I32)</f>
      </c>
      <c r="J33" s="9">
        <f>=J30-SUM(J31:J32)</f>
      </c>
      <c r="K33" s="9">
        <f>=K30-SUM(K31:K32)</f>
      </c>
      <c r="L33" s="9">
        <f>=L30-SUM(L31:L32)</f>
      </c>
      <c r="M33" s="9">
        <f>=M30-SUM(M31:M32)</f>
      </c>
      <c r="N33" s="17">
        <f>=SUM(B33:M33)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18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18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MIAMI TRACE LSD</oddHeader>
    <evenHeader>&amp;CAUDITOR'S OFFICE, MADISON COUNTY
STATEMENT OF SEMI-ANNUAL APPORTIONMENT OF TAXES
MADE AT THE SECOND HALF REAL ESTATE SETTLEMENT TAX YEAR 2023, WITH THE COUNTY TREASURER FOR MIAMI TRACE LSD</evenHeader>
    <firstHeader>&amp;CAUDITOR'S OFFICE, MADISON COUNTY
STATEMENT OF SEMI-ANNUAL APPORTIONMENT OF TAXES
MADE AT THE SECOND HALF REAL ESTATE SETTLEMENT TAX YEAR 2023, WITH THE COUNTY TREASURER FOR MIAMI TRACE LSD</firstHead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45</v>
      </c>
      <c r="C2" s="3" t="s">
        <v>94</v>
      </c>
      <c r="D2" s="3" t="s">
        <v>95</v>
      </c>
      <c r="E2" s="3" t="s">
        <v>96</v>
      </c>
      <c r="F2" s="3" t="s">
        <v>97</v>
      </c>
      <c r="G2" s="3" t="s">
        <v>98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284.03</v>
      </c>
      <c r="C4" s="5">
        <v>1012.68</v>
      </c>
      <c r="D4" s="5">
        <v>198.57</v>
      </c>
      <c r="E4" s="5">
        <v>398.24</v>
      </c>
      <c r="F4" s="5">
        <v>143.21</v>
      </c>
      <c r="G4" s="5">
        <v>136.81</v>
      </c>
      <c r="H4" s="15">
        <f>=SUM(B4:G4)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4">
        <f>=SUM(B5:G5)</f>
      </c>
    </row>
    <row r="6" ht="12" customHeight="1">
      <c r="A6" s="6" t="s">
        <v>5</v>
      </c>
      <c r="B6" s="7">
        <v>0.69</v>
      </c>
      <c r="C6" s="7">
        <v>3.52</v>
      </c>
      <c r="D6" s="7">
        <v>0.69</v>
      </c>
      <c r="E6" s="7">
        <v>1.38</v>
      </c>
      <c r="F6" s="7">
        <v>0.86</v>
      </c>
      <c r="G6" s="7">
        <v>0.4</v>
      </c>
      <c r="H6" s="16">
        <f>=SUM(B6:G6)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14">
        <f>=SUM(B7:G7)</f>
      </c>
    </row>
    <row r="8" ht="12" customHeight="1">
      <c r="A8" s="6" t="s">
        <v>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14">
        <f>=SUM(B8:G8)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14">
        <f>=SUM(B9:G9)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17">
        <f>=SUM(B10:G10)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65.17</v>
      </c>
      <c r="C13" s="5">
        <v>232.39</v>
      </c>
      <c r="D13" s="5">
        <v>45.56</v>
      </c>
      <c r="E13" s="5">
        <v>91.38</v>
      </c>
      <c r="F13" s="5">
        <v>32.86</v>
      </c>
      <c r="G13" s="5">
        <v>0</v>
      </c>
      <c r="H13" s="15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11.51</v>
      </c>
      <c r="C15" s="7">
        <v>41.03</v>
      </c>
      <c r="D15" s="7">
        <v>8.05</v>
      </c>
      <c r="E15" s="7">
        <v>16.13</v>
      </c>
      <c r="F15" s="7">
        <v>5.8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4">
        <f>=SUM(B16:G16)</f>
      </c>
    </row>
    <row r="17" ht="12" customHeight="1">
      <c r="A17" s="6" t="s">
        <v>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14">
        <f>=SUM(B17:G17)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16">
        <f>=SUM(B18:G18)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17">
        <f>=SUM(B19:G19)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17">
        <f>=SUM(B20:G20)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5.02</v>
      </c>
      <c r="C23" s="5">
        <v>17.94</v>
      </c>
      <c r="D23" s="5">
        <v>3.52</v>
      </c>
      <c r="E23" s="5">
        <v>7.04</v>
      </c>
      <c r="F23" s="5">
        <v>2.53</v>
      </c>
      <c r="G23" s="5">
        <v>2.41</v>
      </c>
      <c r="H23" s="15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4">
        <f>=SUM(B26:G26)</f>
      </c>
    </row>
    <row r="27" ht="12" customHeight="1">
      <c r="A27" s="6" t="s">
        <v>24</v>
      </c>
      <c r="B27" s="7">
        <v>270.07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14">
        <f>=SUM(B27:G27)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17">
        <f>=SUM(B28:G28)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17">
        <f>=SUM(B30:G30)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14">
        <f>=SUM(B31:G31)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4">
        <f>=SUM(B32:G32)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17">
        <f>=SUM(B33:G33)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WESTFALL LSD</oddHeader>
    <evenHeader>&amp;CAUDITOR'S OFFICE, MADISON COUNTY
STATEMENT OF SEMI-ANNUAL APPORTIONMENT OF TAXES
MADE AT THE SECOND HALF REAL ESTATE SETTLEMENT TAX YEAR 2023, WITH THE COUNTY TREASURER FOR WESTFALL LSD</evenHeader>
    <firstHeader>&amp;CAUDITOR'S OFFICE, MADISON COUNTY
STATEMENT OF SEMI-ANNUAL APPORTIONMENT OF TAXES
MADE AT THE SECOND HALF REAL ESTATE SETTLEMENT TAX YEAR 2023, WITH THE COUNTY TREASURER FOR WESTFALL LSD</firstHead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99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1725.75</v>
      </c>
      <c r="C4" s="15">
        <f>=SUM(B4)</f>
      </c>
    </row>
    <row r="5" ht="12" customHeight="1">
      <c r="A5" s="6" t="s">
        <v>4</v>
      </c>
      <c r="B5" s="7">
        <v>0</v>
      </c>
      <c r="C5" s="14">
        <f>=SUM(B5)</f>
      </c>
    </row>
    <row r="6" ht="12" customHeight="1">
      <c r="A6" s="6" t="s">
        <v>5</v>
      </c>
      <c r="B6" s="7">
        <v>0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0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210.58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26.33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40.1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30.47</v>
      </c>
      <c r="C23" s="15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GREAT OAKS JVSD</oddHeader>
    <evenHeader>&amp;CAUDITOR'S OFFICE, MADISON COUNTY
STATEMENT OF SEMI-ANNUAL APPORTIONMENT OF TAXES
MADE AT THE SECOND HALF REAL ESTATE SETTLEMENT TAX YEAR 2023, WITH THE COUNTY TREASURER FOR GREAT OAKS JVSD</evenHeader>
    <firstHeader>&amp;CAUDITOR'S OFFICE, MADISON COUNTY
STATEMENT OF SEMI-ANNUAL APPORTIONMENT OF TAXES
MADE AT THE SECOND HALF REAL ESTATE SETTLEMENT TAX YEAR 2023, WITH THE COUNTY TREASURER FOR GREAT OAKS JVSD</firstHead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100</v>
      </c>
      <c r="C2" s="3" t="s">
        <v>101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5695.71</v>
      </c>
      <c r="C4" s="5">
        <v>1247.53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4">
        <f>=SUM(B5:C5)</f>
      </c>
    </row>
    <row r="6" ht="12" customHeight="1">
      <c r="A6" s="6" t="s">
        <v>5</v>
      </c>
      <c r="B6" s="7">
        <v>87.18</v>
      </c>
      <c r="C6" s="7">
        <v>26.15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0</v>
      </c>
      <c r="C8" s="7">
        <v>0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640.84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38.75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40.1</v>
      </c>
      <c r="C17" s="7">
        <v>10.2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102.11</v>
      </c>
      <c r="C23" s="5">
        <v>22.49</v>
      </c>
      <c r="D23" s="15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0</v>
      </c>
      <c r="C31" s="7">
        <v>0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OHIO HI-POINT JVSD</oddHeader>
    <evenHeader>&amp;CAUDITOR'S OFFICE, MADISON COUNTY
STATEMENT OF SEMI-ANNUAL APPORTIONMENT OF TAXES
MADE AT THE SECOND HALF REAL ESTATE SETTLEMENT TAX YEAR 2023, WITH THE COUNTY TREASURER FOR OHIO HI-POINT JVSD</evenHeader>
    <firstHeader>&amp;CAUDITOR'S OFFICE, MADISON COUNTY
STATEMENT OF SEMI-ANNUAL APPORTIONMENT OF TAXES
MADE AT THE SECOND HALF REAL ESTATE SETTLEMENT TAX YEAR 2023, WITH THE COUNTY TREASURER FOR OHIO HI-POINT JVSD</firstHead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102</v>
      </c>
      <c r="C2" s="3" t="s">
        <v>103</v>
      </c>
      <c r="D2" s="3" t="s">
        <v>104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66.35</v>
      </c>
      <c r="C4" s="5">
        <v>64.77</v>
      </c>
      <c r="D4" s="5">
        <v>58.24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4">
        <f>=SUM(B5:D5)</f>
      </c>
    </row>
    <row r="6" ht="12" customHeight="1">
      <c r="A6" s="6" t="s">
        <v>5</v>
      </c>
      <c r="B6" s="7">
        <v>0.39</v>
      </c>
      <c r="C6" s="7">
        <v>0.35</v>
      </c>
      <c r="D6" s="7">
        <v>0.23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0</v>
      </c>
      <c r="C8" s="7">
        <v>0</v>
      </c>
      <c r="D8" s="7">
        <v>0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15.23</v>
      </c>
      <c r="C13" s="5">
        <v>14.86</v>
      </c>
      <c r="D13" s="5">
        <v>13.36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2.69</v>
      </c>
      <c r="C15" s="7">
        <v>2.62</v>
      </c>
      <c r="D15" s="7">
        <v>2.35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0</v>
      </c>
      <c r="C17" s="7">
        <v>0</v>
      </c>
      <c r="D17" s="7">
        <v>0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1.17</v>
      </c>
      <c r="C23" s="5">
        <v>1.15</v>
      </c>
      <c r="D23" s="5">
        <v>1.03</v>
      </c>
      <c r="E23" s="15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PICKAWAY-ROSS COUNTY JVSD</oddHeader>
    <evenHeader>&amp;CAUDITOR'S OFFICE, MADISON COUNTY
STATEMENT OF SEMI-ANNUAL APPORTIONMENT OF TAXES
MADE AT THE SECOND HALF REAL ESTATE SETTLEMENT TAX YEAR 2023, WITH THE COUNTY TREASURER FOR PICKAWAY-ROSS COUNTY JVSD</evenHeader>
    <firstHeader>&amp;CAUDITOR'S OFFICE, MADISON COUNTY
STATEMENT OF SEMI-ANNUAL APPORTIONMENT OF TAXES
MADE AT THE SECOND HALF REAL ESTATE SETTLEMENT TAX YEAR 2023, WITH THE COUNTY TREASURER FOR PICKAWAY-ROSS COUNTY JVSD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30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422245.29</v>
      </c>
      <c r="C4" s="15">
        <f>=SUM(B4)</f>
      </c>
    </row>
    <row r="5" ht="12" customHeight="1">
      <c r="A5" s="6" t="s">
        <v>4</v>
      </c>
      <c r="B5" s="7">
        <v>80565.48</v>
      </c>
      <c r="C5" s="14">
        <f>=SUM(B5)</f>
      </c>
    </row>
    <row r="6" ht="12" customHeight="1">
      <c r="A6" s="6" t="s">
        <v>5</v>
      </c>
      <c r="B6" s="7">
        <v>43749.05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3893.46</v>
      </c>
      <c r="C8" s="14">
        <f>=SUM(B8)</f>
      </c>
    </row>
    <row r="9" ht="12" customHeight="1">
      <c r="A9" s="6" t="s">
        <v>8</v>
      </c>
      <c r="B9" s="7">
        <v>15131.59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7387.27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9451.89</v>
      </c>
      <c r="C23" s="15">
        <f>=SUM(B23)</f>
      </c>
    </row>
    <row r="24" ht="12" customHeight="1">
      <c r="A24" s="6" t="s">
        <v>21</v>
      </c>
      <c r="B24" s="7">
        <v>194.7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89.2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9-1-1</oddHeader>
    <evenHeader>&amp;CAUDITOR'S OFFICE, MADISON COUNTY
STATEMENT OF SEMI-ANNUAL APPORTIONMENT OF TAXES
MADE AT THE SECOND HALF REAL ESTATE SETTLEMENT TAX YEAR 2023, WITH THE COUNTY TREASURER FOR 9-1-1</evenHeader>
    <firstHeader>&amp;CAUDITOR'S OFFICE, MADISON COUNTY
STATEMENT OF SEMI-ANNUAL APPORTIONMENT OF TAXES
MADE AT THE SECOND HALF REAL ESTATE SETTLEMENT TAX YEAR 2023, WITH THE COUNTY TREASURER FOR 9-1-1</firstHead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1095067.72</v>
      </c>
      <c r="C4" s="15">
        <f>=SUM(B4)</f>
      </c>
    </row>
    <row r="5" ht="12" customHeight="1">
      <c r="A5" s="6" t="s">
        <v>4</v>
      </c>
      <c r="B5" s="7">
        <v>163437.61</v>
      </c>
      <c r="C5" s="14">
        <f>=SUM(B5)</f>
      </c>
    </row>
    <row r="6" ht="12" customHeight="1">
      <c r="A6" s="6" t="s">
        <v>5</v>
      </c>
      <c r="B6" s="7">
        <v>78669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8645.96</v>
      </c>
      <c r="C8" s="14">
        <f>=SUM(B8)</f>
      </c>
    </row>
    <row r="9" ht="12" customHeight="1">
      <c r="A9" s="6" t="s">
        <v>8</v>
      </c>
      <c r="B9" s="7">
        <v>30696.95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131119.65</v>
      </c>
      <c r="C13" s="15">
        <f>=SUM(B13)</f>
      </c>
    </row>
    <row r="14" ht="12" customHeight="1">
      <c r="A14" s="6" t="s">
        <v>12</v>
      </c>
      <c r="B14" s="7">
        <v>-0.65</v>
      </c>
      <c r="C14" s="14">
        <f>=SUM(B14)</f>
      </c>
    </row>
    <row r="15" ht="12" customHeight="1">
      <c r="A15" s="6" t="s">
        <v>13</v>
      </c>
      <c r="B15" s="7">
        <v>20503.62</v>
      </c>
      <c r="C15" s="14">
        <f>=SUM(B15)</f>
      </c>
    </row>
    <row r="16" ht="12" customHeight="1">
      <c r="A16" s="6" t="s">
        <v>14</v>
      </c>
      <c r="B16" s="7">
        <v>1.66</v>
      </c>
      <c r="C16" s="14">
        <f>=SUM(B16)</f>
      </c>
    </row>
    <row r="17" ht="12" customHeight="1">
      <c r="A17" s="6" t="s">
        <v>15</v>
      </c>
      <c r="B17" s="7">
        <v>16386.13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23220.15</v>
      </c>
      <c r="C23" s="15">
        <f>=SUM(B23)</f>
      </c>
    </row>
    <row r="24" ht="12" customHeight="1">
      <c r="A24" s="6" t="s">
        <v>21</v>
      </c>
      <c r="B24" s="7">
        <v>432.24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196.35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TOLLES CAREER &amp;&amp; TECHNICAL CENTER</oddHeader>
    <evenHeader>&amp;CAUDITOR'S OFFICE, MADISON COUNTY
STATEMENT OF SEMI-ANNUAL APPORTIONMENT OF TAXES
MADE AT THE SECOND HALF REAL ESTATE SETTLEMENT TAX YEAR 2023, WITH THE COUNTY TREASURER FOR TOLLES CAREER &amp;&amp; TECHNICAL CENTER</evenHeader>
    <firstHeader>&amp;CAUDITOR'S OFFICE, MADISON COUNTY
STATEMENT OF SEMI-ANNUAL APPORTIONMENT OF TAXES
MADE AT THE SECOND HALF REAL ESTATE SETTLEMENT TAX YEAR 2023, WITH THE COUNTY TREASURER FOR TOLLES CAREER &amp;&amp; TECHNICAL CENTER</firstHead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67035.66</v>
      </c>
      <c r="C4" s="15">
        <f>=SUM(B4)</f>
      </c>
    </row>
    <row r="5" ht="12" customHeight="1">
      <c r="A5" s="6" t="s">
        <v>4</v>
      </c>
      <c r="B5" s="7">
        <v>1115.12</v>
      </c>
      <c r="C5" s="14">
        <f>=SUM(B5)</f>
      </c>
    </row>
    <row r="6" ht="12" customHeight="1">
      <c r="A6" s="6" t="s">
        <v>5</v>
      </c>
      <c r="B6" s="7">
        <v>2338.61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0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8481.98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1317.7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692.22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1244.58</v>
      </c>
      <c r="C23" s="15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810.21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CANAAN TWP</oddHeader>
    <evenHeader>&amp;CAUDITOR'S OFFICE, MADISON COUNTY
STATEMENT OF SEMI-ANNUAL APPORTIONMENT OF TAXES
MADE AT THE SECOND HALF REAL ESTATE SETTLEMENT TAX YEAR 2023, WITH THE COUNTY TREASURER FOR CANAAN TWP</evenHeader>
    <firstHeader>&amp;CAUDITOR'S OFFICE, MADISON COUNTY
STATEMENT OF SEMI-ANNUAL APPORTIONMENT OF TAXES
MADE AT THE SECOND HALF REAL ESTATE SETTLEMENT TAX YEAR 2023, WITH THE COUNTY TREASURER FOR CANAAN TWP</firstHead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107</v>
      </c>
      <c r="C2" s="3" t="s">
        <v>108</v>
      </c>
      <c r="D2" s="3" t="s">
        <v>109</v>
      </c>
      <c r="E2" s="3" t="s">
        <v>110</v>
      </c>
      <c r="F2" s="3" t="s">
        <v>111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40957.48</v>
      </c>
      <c r="C4" s="5">
        <v>5402.1</v>
      </c>
      <c r="D4" s="5">
        <v>45421.73</v>
      </c>
      <c r="E4" s="5">
        <v>27250.83</v>
      </c>
      <c r="F4" s="5">
        <v>35716.11</v>
      </c>
      <c r="G4" s="15">
        <f>=SUM(B4:F4)</f>
      </c>
    </row>
    <row r="5" ht="12" customHeight="1">
      <c r="A5" s="6" t="s">
        <v>4</v>
      </c>
      <c r="B5" s="7">
        <v>2575.75</v>
      </c>
      <c r="C5" s="7">
        <v>359.05</v>
      </c>
      <c r="D5" s="7">
        <v>4802.52</v>
      </c>
      <c r="E5" s="7">
        <v>2881.29</v>
      </c>
      <c r="F5" s="7">
        <v>3361.62</v>
      </c>
      <c r="G5" s="14">
        <f>=SUM(B5:F5)</f>
      </c>
    </row>
    <row r="6" ht="12" customHeight="1">
      <c r="A6" s="6" t="s">
        <v>5</v>
      </c>
      <c r="B6" s="7">
        <v>829.2</v>
      </c>
      <c r="C6" s="7">
        <v>213.03</v>
      </c>
      <c r="D6" s="7">
        <v>1658.4</v>
      </c>
      <c r="E6" s="7">
        <v>995.04</v>
      </c>
      <c r="F6" s="7">
        <v>1160.89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86.94</v>
      </c>
      <c r="C8" s="7">
        <v>3.27</v>
      </c>
      <c r="D8" s="7">
        <v>110.43</v>
      </c>
      <c r="E8" s="7">
        <v>66.27</v>
      </c>
      <c r="F8" s="7">
        <v>86.85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4569.8</v>
      </c>
      <c r="C13" s="5">
        <v>689.83</v>
      </c>
      <c r="D13" s="5">
        <v>0</v>
      </c>
      <c r="E13" s="5">
        <v>0</v>
      </c>
      <c r="F13" s="5">
        <v>0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835</v>
      </c>
      <c r="C15" s="7">
        <v>88.35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414.05</v>
      </c>
      <c r="C17" s="7">
        <v>61.2</v>
      </c>
      <c r="D17" s="7">
        <v>531.47</v>
      </c>
      <c r="E17" s="7">
        <v>319.29</v>
      </c>
      <c r="F17" s="7">
        <v>418.17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784.8</v>
      </c>
      <c r="C23" s="5">
        <v>105.56</v>
      </c>
      <c r="D23" s="5">
        <v>918.02</v>
      </c>
      <c r="E23" s="5">
        <v>550.76</v>
      </c>
      <c r="F23" s="5">
        <v>712.02</v>
      </c>
      <c r="G23" s="15">
        <f>=SUM(B23:F23)</f>
      </c>
    </row>
    <row r="24" ht="12" customHeight="1">
      <c r="A24" s="6" t="s">
        <v>21</v>
      </c>
      <c r="B24" s="7">
        <v>4.36</v>
      </c>
      <c r="C24" s="7">
        <v>0.16</v>
      </c>
      <c r="D24" s="7">
        <v>5.52</v>
      </c>
      <c r="E24" s="7">
        <v>3.3</v>
      </c>
      <c r="F24" s="7">
        <v>4.34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1620.41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DARBY TWP</oddHeader>
    <evenHeader>&amp;CAUDITOR'S OFFICE, MADISON COUNTY
STATEMENT OF SEMI-ANNUAL APPORTIONMENT OF TAXES
MADE AT THE SECOND HALF REAL ESTATE SETTLEMENT TAX YEAR 2023, WITH THE COUNTY TREASURER FOR DARBY TWP</evenHeader>
    <firstHeader>&amp;CAUDITOR'S OFFICE, MADISON COUNTY
STATEMENT OF SEMI-ANNUAL APPORTIONMENT OF TAXES
MADE AT THE SECOND HALF REAL ESTATE SETTLEMENT TAX YEAR 2023, WITH THE COUNTY TREASURER FOR DARBY TWP</firstHead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25656.21</v>
      </c>
      <c r="C4" s="15">
        <f>=SUM(B4)</f>
      </c>
    </row>
    <row r="5" ht="12" customHeight="1">
      <c r="A5" s="6" t="s">
        <v>4</v>
      </c>
      <c r="B5" s="7">
        <v>4714.11</v>
      </c>
      <c r="C5" s="14">
        <f>=SUM(B5)</f>
      </c>
    </row>
    <row r="6" ht="12" customHeight="1">
      <c r="A6" s="6" t="s">
        <v>5</v>
      </c>
      <c r="B6" s="7">
        <v>2708.8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302.77</v>
      </c>
      <c r="C8" s="14">
        <f>=SUM(B8)</f>
      </c>
    </row>
    <row r="9" ht="12" customHeight="1">
      <c r="A9" s="6" t="s">
        <v>8</v>
      </c>
      <c r="B9" s="7">
        <v>358.85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3161.83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363.73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399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583.07</v>
      </c>
      <c r="C23" s="15">
        <f>=SUM(B23)</f>
      </c>
    </row>
    <row r="24" ht="12" customHeight="1">
      <c r="A24" s="6" t="s">
        <v>21</v>
      </c>
      <c r="B24" s="7">
        <v>15.14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540.14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DEER CREEK TWP</oddHeader>
    <evenHeader>&amp;CAUDITOR'S OFFICE, MADISON COUNTY
STATEMENT OF SEMI-ANNUAL APPORTIONMENT OF TAXES
MADE AT THE SECOND HALF REAL ESTATE SETTLEMENT TAX YEAR 2023, WITH THE COUNTY TREASURER FOR DEER CREEK TWP</evenHeader>
    <firstHeader>&amp;CAUDITOR'S OFFICE, MADISON COUNTY
STATEMENT OF SEMI-ANNUAL APPORTIONMENT OF TAXES
MADE AT THE SECOND HALF REAL ESTATE SETTLEMENT TAX YEAR 2023, WITH THE COUNTY TREASURER FOR DEER CREEK TWP</firstHead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112</v>
      </c>
      <c r="C2" s="3" t="s">
        <v>113</v>
      </c>
      <c r="D2" s="3" t="s">
        <v>114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38870.26</v>
      </c>
      <c r="C4" s="5">
        <v>52037.69</v>
      </c>
      <c r="D4" s="5">
        <v>4774.53</v>
      </c>
      <c r="E4" s="15">
        <f>=SUM(B4:D4)</f>
      </c>
    </row>
    <row r="5" ht="12" customHeight="1">
      <c r="A5" s="6" t="s">
        <v>4</v>
      </c>
      <c r="B5" s="7">
        <v>130.37</v>
      </c>
      <c r="C5" s="7">
        <v>267.32</v>
      </c>
      <c r="D5" s="7">
        <v>14.86</v>
      </c>
      <c r="E5" s="14">
        <f>=SUM(B5:D5)</f>
      </c>
    </row>
    <row r="6" ht="12" customHeight="1">
      <c r="A6" s="6" t="s">
        <v>5</v>
      </c>
      <c r="B6" s="7">
        <v>1715.96</v>
      </c>
      <c r="C6" s="7">
        <v>5515.59</v>
      </c>
      <c r="D6" s="7">
        <v>306.41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470.62</v>
      </c>
      <c r="C8" s="7">
        <v>659.1</v>
      </c>
      <c r="D8" s="7">
        <v>67.31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5144.8</v>
      </c>
      <c r="C13" s="5">
        <v>6887.49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709.67</v>
      </c>
      <c r="C15" s="7">
        <v>950.11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586.11</v>
      </c>
      <c r="C17" s="7">
        <v>784.29</v>
      </c>
      <c r="D17" s="7">
        <v>85.62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727.22</v>
      </c>
      <c r="C23" s="5">
        <v>1032.54</v>
      </c>
      <c r="D23" s="5">
        <v>91.17</v>
      </c>
      <c r="E23" s="15">
        <f>=SUM(B23:D23)</f>
      </c>
    </row>
    <row r="24" ht="12" customHeight="1">
      <c r="A24" s="6" t="s">
        <v>21</v>
      </c>
      <c r="B24" s="7">
        <v>23.54</v>
      </c>
      <c r="C24" s="7">
        <v>32.94</v>
      </c>
      <c r="D24" s="7">
        <v>3.36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810.21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FAIRFIELD TWP</oddHeader>
    <evenHeader>&amp;CAUDITOR'S OFFICE, MADISON COUNTY
STATEMENT OF SEMI-ANNUAL APPORTIONMENT OF TAXES
MADE AT THE SECOND HALF REAL ESTATE SETTLEMENT TAX YEAR 2023, WITH THE COUNTY TREASURER FOR FAIRFIELD TWP</evenHeader>
    <firstHeader>&amp;CAUDITOR'S OFFICE, MADISON COUNTY
STATEMENT OF SEMI-ANNUAL APPORTIONMENT OF TAXES
MADE AT THE SECOND HALF REAL ESTATE SETTLEMENT TAX YEAR 2023, WITH THE COUNTY TREASURER FOR FAIRFIELD TWP</firstHead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107</v>
      </c>
      <c r="C2" s="3" t="s">
        <v>115</v>
      </c>
      <c r="D2" s="3" t="s">
        <v>116</v>
      </c>
      <c r="E2" s="3" t="s">
        <v>117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51873.07</v>
      </c>
      <c r="C4" s="5">
        <v>62277.38</v>
      </c>
      <c r="D4" s="5">
        <v>649230.35</v>
      </c>
      <c r="E4" s="5">
        <v>263754.04</v>
      </c>
      <c r="F4" s="15">
        <f>=SUM(B4:E4)</f>
      </c>
    </row>
    <row r="5" ht="12" customHeight="1">
      <c r="A5" s="6" t="s">
        <v>4</v>
      </c>
      <c r="B5" s="7">
        <v>22416.97</v>
      </c>
      <c r="C5" s="7">
        <v>5889.27</v>
      </c>
      <c r="D5" s="7">
        <v>407519.04</v>
      </c>
      <c r="E5" s="7">
        <v>138132.96</v>
      </c>
      <c r="F5" s="14">
        <f>=SUM(B5:E5)</f>
      </c>
    </row>
    <row r="6" ht="12" customHeight="1">
      <c r="A6" s="6" t="s">
        <v>5</v>
      </c>
      <c r="B6" s="7">
        <v>5415.93</v>
      </c>
      <c r="C6" s="7">
        <v>5713.27</v>
      </c>
      <c r="D6" s="7">
        <v>119150.27</v>
      </c>
      <c r="E6" s="7">
        <v>37911.44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342.57</v>
      </c>
      <c r="C8" s="7">
        <v>116.39</v>
      </c>
      <c r="D8" s="7">
        <v>4520.82</v>
      </c>
      <c r="E8" s="7">
        <v>2033.39</v>
      </c>
      <c r="F8" s="14">
        <f>=SUM(B8:E8)</f>
      </c>
    </row>
    <row r="9" ht="12" customHeight="1">
      <c r="A9" s="6" t="s">
        <v>8</v>
      </c>
      <c r="B9" s="7">
        <v>7101.75</v>
      </c>
      <c r="C9" s="7">
        <v>0</v>
      </c>
      <c r="D9" s="7">
        <v>129104.59</v>
      </c>
      <c r="E9" s="7">
        <v>43761.32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6000.33</v>
      </c>
      <c r="C13" s="5">
        <v>7274.03</v>
      </c>
      <c r="D13" s="5">
        <v>75097.31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1116.44</v>
      </c>
      <c r="C15" s="7">
        <v>1342.09</v>
      </c>
      <c r="D15" s="7">
        <v>13974.44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950.85</v>
      </c>
      <c r="C17" s="7">
        <v>721.73</v>
      </c>
      <c r="D17" s="7">
        <v>11891.56</v>
      </c>
      <c r="E17" s="7">
        <v>5630.49</v>
      </c>
      <c r="F17" s="14">
        <f>=SUM(B17:E17)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1287.96</v>
      </c>
      <c r="C23" s="5">
        <v>1306.49</v>
      </c>
      <c r="D23" s="5">
        <v>18562.32</v>
      </c>
      <c r="E23" s="5">
        <v>7028.41</v>
      </c>
      <c r="F23" s="15">
        <f>=SUM(B23:E23)</f>
      </c>
    </row>
    <row r="24" ht="12" customHeight="1">
      <c r="A24" s="6" t="s">
        <v>21</v>
      </c>
      <c r="B24" s="7">
        <v>17.12</v>
      </c>
      <c r="C24" s="7">
        <v>5.82</v>
      </c>
      <c r="D24" s="7">
        <v>226.04</v>
      </c>
      <c r="E24" s="7">
        <v>101.66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9112.49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13.25</v>
      </c>
      <c r="C31" s="7">
        <v>0</v>
      </c>
      <c r="D31" s="7">
        <v>240.79</v>
      </c>
      <c r="E31" s="7">
        <v>81.61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JEFFERSON TWP</oddHeader>
    <evenHeader>&amp;CAUDITOR'S OFFICE, MADISON COUNTY
STATEMENT OF SEMI-ANNUAL APPORTIONMENT OF TAXES
MADE AT THE SECOND HALF REAL ESTATE SETTLEMENT TAX YEAR 2023, WITH THE COUNTY TREASURER FOR JEFFERSON TWP</evenHeader>
    <firstHeader>&amp;CAUDITOR'S OFFICE, MADISON COUNTY
STATEMENT OF SEMI-ANNUAL APPORTIONMENT OF TAXES
MADE AT THE SECOND HALF REAL ESTATE SETTLEMENT TAX YEAR 2023, WITH THE COUNTY TREASURER FOR JEFFERSON TWP</firstHead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32644.6</v>
      </c>
      <c r="C4" s="15">
        <f>=SUM(B4)</f>
      </c>
    </row>
    <row r="5" ht="12" customHeight="1">
      <c r="A5" s="6" t="s">
        <v>4</v>
      </c>
      <c r="B5" s="7">
        <v>493.07</v>
      </c>
      <c r="C5" s="14">
        <f>=SUM(B5)</f>
      </c>
    </row>
    <row r="6" ht="12" customHeight="1">
      <c r="A6" s="6" t="s">
        <v>5</v>
      </c>
      <c r="B6" s="7">
        <v>1261.95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305.26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3910.99</v>
      </c>
      <c r="C13" s="15">
        <f>=SUM(B13)</f>
      </c>
    </row>
    <row r="14" ht="12" customHeight="1">
      <c r="A14" s="6" t="s">
        <v>12</v>
      </c>
      <c r="B14" s="7">
        <v>-0.54</v>
      </c>
      <c r="C14" s="14">
        <f>=SUM(B14)</f>
      </c>
    </row>
    <row r="15" ht="12" customHeight="1">
      <c r="A15" s="6" t="s">
        <v>13</v>
      </c>
      <c r="B15" s="7">
        <v>579.58</v>
      </c>
      <c r="C15" s="14">
        <f>=SUM(B15)</f>
      </c>
    </row>
    <row r="16" ht="12" customHeight="1">
      <c r="A16" s="6" t="s">
        <v>14</v>
      </c>
      <c r="B16" s="7">
        <v>-0.13</v>
      </c>
      <c r="C16" s="14">
        <f>=SUM(B16)</f>
      </c>
    </row>
    <row r="17" ht="12" customHeight="1">
      <c r="A17" s="6" t="s">
        <v>15</v>
      </c>
      <c r="B17" s="7">
        <v>307.02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612.76</v>
      </c>
      <c r="C23" s="15">
        <f>=SUM(B23)</f>
      </c>
    </row>
    <row r="24" ht="12" customHeight="1">
      <c r="A24" s="6" t="s">
        <v>21</v>
      </c>
      <c r="B24" s="7">
        <v>15.3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405.1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4.92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MONROE TWP</oddHeader>
    <evenHeader>&amp;CAUDITOR'S OFFICE, MADISON COUNTY
STATEMENT OF SEMI-ANNUAL APPORTIONMENT OF TAXES
MADE AT THE SECOND HALF REAL ESTATE SETTLEMENT TAX YEAR 2023, WITH THE COUNTY TREASURER FOR MONROE TWP</evenHeader>
    <firstHeader>&amp;CAUDITOR'S OFFICE, MADISON COUNTY
STATEMENT OF SEMI-ANNUAL APPORTIONMENT OF TAXES
MADE AT THE SECOND HALF REAL ESTATE SETTLEMENT TAX YEAR 2023, WITH THE COUNTY TREASURER FOR MONROE TWP</firstHead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20529.51</v>
      </c>
      <c r="C4" s="15">
        <f>=SUM(B4)</f>
      </c>
    </row>
    <row r="5" ht="12" customHeight="1">
      <c r="A5" s="6" t="s">
        <v>4</v>
      </c>
      <c r="B5" s="7">
        <v>0</v>
      </c>
      <c r="C5" s="14">
        <f>=SUM(B5)</f>
      </c>
    </row>
    <row r="6" ht="12" customHeight="1">
      <c r="A6" s="6" t="s">
        <v>5</v>
      </c>
      <c r="B6" s="7">
        <v>776.8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37.78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2626.03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284.35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164.64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376.85</v>
      </c>
      <c r="C23" s="15">
        <f>=SUM(B23)</f>
      </c>
    </row>
    <row r="24" ht="12" customHeight="1">
      <c r="A24" s="6" t="s">
        <v>21</v>
      </c>
      <c r="B24" s="7">
        <v>1.88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810.21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61.08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OAK RUN TWP</oddHeader>
    <evenHeader>&amp;CAUDITOR'S OFFICE, MADISON COUNTY
STATEMENT OF SEMI-ANNUAL APPORTIONMENT OF TAXES
MADE AT THE SECOND HALF REAL ESTATE SETTLEMENT TAX YEAR 2023, WITH THE COUNTY TREASURER FOR OAK RUN TWP</evenHeader>
    <firstHeader>&amp;CAUDITOR'S OFFICE, MADISON COUNTY
STATEMENT OF SEMI-ANNUAL APPORTIONMENT OF TAXES
MADE AT THE SECOND HALF REAL ESTATE SETTLEMENT TAX YEAR 2023, WITH THE COUNTY TREASURER FOR OAK RUN TWP</firstHead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112</v>
      </c>
      <c r="C2" s="3" t="s">
        <v>118</v>
      </c>
      <c r="D2" s="3" t="s">
        <v>119</v>
      </c>
      <c r="E2" s="3" t="s">
        <v>120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21441.78</v>
      </c>
      <c r="C4" s="5">
        <v>7409.73</v>
      </c>
      <c r="D4" s="5">
        <v>2657.96</v>
      </c>
      <c r="E4" s="5">
        <v>10527.58</v>
      </c>
      <c r="F4" s="15">
        <f>=SUM(B4:E4)</f>
      </c>
    </row>
    <row r="5" ht="12" customHeight="1">
      <c r="A5" s="6" t="s">
        <v>4</v>
      </c>
      <c r="B5" s="7">
        <v>177.63</v>
      </c>
      <c r="C5" s="7">
        <v>107.61</v>
      </c>
      <c r="D5" s="7">
        <v>28.69</v>
      </c>
      <c r="E5" s="7">
        <v>78.92</v>
      </c>
      <c r="F5" s="14">
        <f>=SUM(B5:E5)</f>
      </c>
    </row>
    <row r="6" ht="12" customHeight="1">
      <c r="A6" s="6" t="s">
        <v>5</v>
      </c>
      <c r="B6" s="7">
        <v>2125.01</v>
      </c>
      <c r="C6" s="7">
        <v>2276.81</v>
      </c>
      <c r="D6" s="7">
        <v>607.15</v>
      </c>
      <c r="E6" s="7">
        <v>1669.66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278.22</v>
      </c>
      <c r="C8" s="7">
        <v>96.14</v>
      </c>
      <c r="D8" s="7">
        <v>34.49</v>
      </c>
      <c r="E8" s="7">
        <v>160.17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3024.39</v>
      </c>
      <c r="C13" s="5">
        <v>1045.04</v>
      </c>
      <c r="D13" s="5">
        <v>374.82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214.9</v>
      </c>
      <c r="C15" s="7">
        <v>74.27</v>
      </c>
      <c r="D15" s="7">
        <v>26.62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242.69</v>
      </c>
      <c r="C17" s="7">
        <v>83.78</v>
      </c>
      <c r="D17" s="7">
        <v>30.22</v>
      </c>
      <c r="E17" s="7">
        <v>142.93</v>
      </c>
      <c r="F17" s="14">
        <f>=SUM(B17:E17)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424.13</v>
      </c>
      <c r="C23" s="5">
        <v>174.62</v>
      </c>
      <c r="D23" s="5">
        <v>58.77</v>
      </c>
      <c r="E23" s="5">
        <v>219.58</v>
      </c>
      <c r="F23" s="15">
        <f>=SUM(B23:E23)</f>
      </c>
    </row>
    <row r="24" ht="12" customHeight="1">
      <c r="A24" s="6" t="s">
        <v>21</v>
      </c>
      <c r="B24" s="7">
        <v>13.92</v>
      </c>
      <c r="C24" s="7">
        <v>4.8</v>
      </c>
      <c r="D24" s="7">
        <v>1.72</v>
      </c>
      <c r="E24" s="7">
        <v>8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810.21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PAINT TWP</oddHeader>
    <evenHeader>&amp;CAUDITOR'S OFFICE, MADISON COUNTY
STATEMENT OF SEMI-ANNUAL APPORTIONMENT OF TAXES
MADE AT THE SECOND HALF REAL ESTATE SETTLEMENT TAX YEAR 2023, WITH THE COUNTY TREASURER FOR PAINT TWP</evenHeader>
    <firstHeader>&amp;CAUDITOR'S OFFICE, MADISON COUNTY
STATEMENT OF SEMI-ANNUAL APPORTIONMENT OF TAXES
MADE AT THE SECOND HALF REAL ESTATE SETTLEMENT TAX YEAR 2023, WITH THE COUNTY TREASURER FOR PAINT TWP</firstHead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121</v>
      </c>
      <c r="C2" s="3" t="s">
        <v>122</v>
      </c>
      <c r="D2" s="3" t="s">
        <v>123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19821.12</v>
      </c>
      <c r="C4" s="5">
        <v>10555.28</v>
      </c>
      <c r="D4" s="5">
        <v>1903.11</v>
      </c>
      <c r="E4" s="15">
        <f>=SUM(B4:D4)</f>
      </c>
    </row>
    <row r="5" ht="12" customHeight="1">
      <c r="A5" s="6" t="s">
        <v>4</v>
      </c>
      <c r="B5" s="7">
        <v>69.06</v>
      </c>
      <c r="C5" s="7">
        <v>98.8</v>
      </c>
      <c r="D5" s="7">
        <v>9.79</v>
      </c>
      <c r="E5" s="14">
        <f>=SUM(B5:D5)</f>
      </c>
    </row>
    <row r="6" ht="12" customHeight="1">
      <c r="A6" s="6" t="s">
        <v>5</v>
      </c>
      <c r="B6" s="7">
        <v>948.87</v>
      </c>
      <c r="C6" s="7">
        <v>1707.97</v>
      </c>
      <c r="D6" s="7">
        <v>142.33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21.18</v>
      </c>
      <c r="C8" s="7">
        <v>11.28</v>
      </c>
      <c r="D8" s="7">
        <v>2.4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2533.28</v>
      </c>
      <c r="C13" s="5">
        <v>1349.02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181.93</v>
      </c>
      <c r="C15" s="7">
        <v>96.89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115.56</v>
      </c>
      <c r="C17" s="7">
        <v>61.56</v>
      </c>
      <c r="D17" s="7">
        <v>13.14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368.31</v>
      </c>
      <c r="C23" s="5">
        <v>218.46</v>
      </c>
      <c r="D23" s="5">
        <v>36.32</v>
      </c>
      <c r="E23" s="15">
        <f>=SUM(B23:D23)</f>
      </c>
    </row>
    <row r="24" ht="12" customHeight="1">
      <c r="A24" s="6" t="s">
        <v>21</v>
      </c>
      <c r="B24" s="7">
        <v>1.06</v>
      </c>
      <c r="C24" s="7">
        <v>0.56</v>
      </c>
      <c r="D24" s="7">
        <v>0.12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405.1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4.38</v>
      </c>
      <c r="C31" s="7">
        <v>2.33</v>
      </c>
      <c r="D31" s="7">
        <v>0.48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PIKE TWP</oddHeader>
    <evenHeader>&amp;CAUDITOR'S OFFICE, MADISON COUNTY
STATEMENT OF SEMI-ANNUAL APPORTIONMENT OF TAXES
MADE AT THE SECOND HALF REAL ESTATE SETTLEMENT TAX YEAR 2023, WITH THE COUNTY TREASURER FOR PIKE TWP</evenHeader>
    <firstHeader>&amp;CAUDITOR'S OFFICE, MADISON COUNTY
STATEMENT OF SEMI-ANNUAL APPORTIONMENT OF TAXES
MADE AT THE SECOND HALF REAL ESTATE SETTLEMENT TAX YEAR 2023, WITH THE COUNTY TREASURER FOR PIKE TWP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38</v>
      </c>
      <c r="C2" s="3" t="s">
        <v>39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237344.75</v>
      </c>
      <c r="C4" s="5">
        <v>63514.34</v>
      </c>
      <c r="D4" s="15">
        <f>=SUM(B4:C4)</f>
      </c>
    </row>
    <row r="5" ht="12" customHeight="1">
      <c r="A5" s="6" t="s">
        <v>4</v>
      </c>
      <c r="B5" s="7">
        <v>77606.89</v>
      </c>
      <c r="C5" s="7">
        <v>12123.59</v>
      </c>
      <c r="D5" s="14">
        <f>=SUM(B5:C5)</f>
      </c>
    </row>
    <row r="6" ht="12" customHeight="1">
      <c r="A6" s="6" t="s">
        <v>5</v>
      </c>
      <c r="B6" s="7">
        <v>43749.05</v>
      </c>
      <c r="C6" s="7">
        <v>6562.31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2088.11</v>
      </c>
      <c r="C8" s="7">
        <v>585.71</v>
      </c>
      <c r="D8" s="14">
        <f>=SUM(B8:C8)</f>
      </c>
    </row>
    <row r="9" ht="12" customHeight="1">
      <c r="A9" s="6" t="s">
        <v>8</v>
      </c>
      <c r="B9" s="7">
        <v>14575.91</v>
      </c>
      <c r="C9" s="7">
        <v>2277.07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28410.67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-0.14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4430.66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0.36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3561.62</v>
      </c>
      <c r="C17" s="7">
        <v>1116.58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6112.74</v>
      </c>
      <c r="C23" s="5">
        <v>1421.55</v>
      </c>
      <c r="D23" s="15">
        <f>=SUM(B23:C23)</f>
      </c>
    </row>
    <row r="24" ht="12" customHeight="1">
      <c r="A24" s="6" t="s">
        <v>21</v>
      </c>
      <c r="B24" s="7">
        <v>104.36</v>
      </c>
      <c r="C24" s="7">
        <v>29.3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54.7</v>
      </c>
      <c r="C31" s="7">
        <v>13.35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HEALTH SERVICES</oddHeader>
    <evenHeader>&amp;CAUDITOR'S OFFICE, MADISON COUNTY
STATEMENT OF SEMI-ANNUAL APPORTIONMENT OF TAXES
MADE AT THE SECOND HALF REAL ESTATE SETTLEMENT TAX YEAR 2023, WITH THE COUNTY TREASURER FOR HEALTH SERVICES</evenHeader>
    <firstHeader>&amp;CAUDITOR'S OFFICE, MADISON COUNTY
STATEMENT OF SEMI-ANNUAL APPORTIONMENT OF TAXES
MADE AT THE SECOND HALF REAL ESTATE SETTLEMENT TAX YEAR 2023, WITH THE COUNTY TREASURER FOR HEALTH SERVICES</firstHeader>
  </headerFooter>
</worksheet>
</file>

<file path=xl/worksheets/sheet3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124</v>
      </c>
      <c r="C2" s="3" t="s">
        <v>125</v>
      </c>
      <c r="D2" s="3" t="s">
        <v>126</v>
      </c>
      <c r="E2" s="3" t="s">
        <v>127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15298.24</v>
      </c>
      <c r="C4" s="5">
        <v>2213.61</v>
      </c>
      <c r="D4" s="5">
        <v>10105.33</v>
      </c>
      <c r="E4" s="5">
        <v>2710.43</v>
      </c>
      <c r="F4" s="15">
        <f>=SUM(B4:E4)</f>
      </c>
    </row>
    <row r="5" ht="12" customHeight="1">
      <c r="A5" s="6" t="s">
        <v>4</v>
      </c>
      <c r="B5" s="7">
        <v>1719.62</v>
      </c>
      <c r="C5" s="7">
        <v>45.91</v>
      </c>
      <c r="D5" s="7">
        <v>1598.46</v>
      </c>
      <c r="E5" s="7">
        <v>399.64</v>
      </c>
      <c r="F5" s="14">
        <f>=SUM(B5:E5)</f>
      </c>
    </row>
    <row r="6" ht="12" customHeight="1">
      <c r="A6" s="6" t="s">
        <v>5</v>
      </c>
      <c r="B6" s="7">
        <v>1202.34</v>
      </c>
      <c r="C6" s="7">
        <v>229.77</v>
      </c>
      <c r="D6" s="7">
        <v>1202.34</v>
      </c>
      <c r="E6" s="7">
        <v>300.57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169.36</v>
      </c>
      <c r="C8" s="7">
        <v>20.28</v>
      </c>
      <c r="D8" s="7">
        <v>139.11</v>
      </c>
      <c r="E8" s="7">
        <v>36.58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1869.32</v>
      </c>
      <c r="C13" s="5">
        <v>286.47</v>
      </c>
      <c r="D13" s="5">
        <v>0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268.99</v>
      </c>
      <c r="C15" s="7">
        <v>37.36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260.06</v>
      </c>
      <c r="C17" s="7">
        <v>32.91</v>
      </c>
      <c r="D17" s="7">
        <v>203.71</v>
      </c>
      <c r="E17" s="7">
        <v>53.79</v>
      </c>
      <c r="F17" s="14">
        <f>=SUM(B17:E17)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324.68</v>
      </c>
      <c r="C23" s="5">
        <v>44.3</v>
      </c>
      <c r="D23" s="5">
        <v>230.31</v>
      </c>
      <c r="E23" s="5">
        <v>60.84</v>
      </c>
      <c r="F23" s="15">
        <f>=SUM(B23:E23)</f>
      </c>
    </row>
    <row r="24" ht="12" customHeight="1">
      <c r="A24" s="6" t="s">
        <v>21</v>
      </c>
      <c r="B24" s="7">
        <v>8.46</v>
      </c>
      <c r="C24" s="7">
        <v>1.02</v>
      </c>
      <c r="D24" s="7">
        <v>6.96</v>
      </c>
      <c r="E24" s="7">
        <v>1.84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594.15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6.42</v>
      </c>
      <c r="C31" s="7">
        <v>1.6</v>
      </c>
      <c r="D31" s="7">
        <v>4.97</v>
      </c>
      <c r="E31" s="7">
        <v>1.34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PLEASANT TWP</oddHeader>
    <evenHeader>&amp;CAUDITOR'S OFFICE, MADISON COUNTY
STATEMENT OF SEMI-ANNUAL APPORTIONMENT OF TAXES
MADE AT THE SECOND HALF REAL ESTATE SETTLEMENT TAX YEAR 2023, WITH THE COUNTY TREASURER FOR PLEASANT TWP</evenHeader>
    <firstHeader>&amp;CAUDITOR'S OFFICE, MADISON COUNTY
STATEMENT OF SEMI-ANNUAL APPORTIONMENT OF TAXES
MADE AT THE SECOND HALF REAL ESTATE SETTLEMENT TAX YEAR 2023, WITH THE COUNTY TREASURER FOR PLEASANT TWP</firstHeader>
  </headerFooter>
</worksheet>
</file>

<file path=xl/worksheets/sheet31.xml><?xml version="1.0" encoding="utf-8"?>
<worksheet xmlns:r="http://schemas.openxmlformats.org/officeDocument/2006/relationships" xmlns="http://schemas.openxmlformats.org/spreadsheetml/2006/main">
  <dimension ref="A2:K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/>
  </cols>
  <sheetData>
    <row r="2" ht="30" customHeight="1">
      <c r="A2" s="1" t="s">
        <v>0</v>
      </c>
      <c r="B2" s="3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3" t="s">
        <v>133</v>
      </c>
      <c r="H2" s="3" t="s">
        <v>134</v>
      </c>
      <c r="I2" s="3" t="s">
        <v>111</v>
      </c>
      <c r="J2" s="3" t="s">
        <v>135</v>
      </c>
      <c r="K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19649.1</v>
      </c>
      <c r="C4" s="5">
        <v>9861.47</v>
      </c>
      <c r="D4" s="5">
        <v>7458.8</v>
      </c>
      <c r="E4" s="5">
        <v>6501.13</v>
      </c>
      <c r="F4" s="5">
        <v>4084.57</v>
      </c>
      <c r="G4" s="5">
        <v>14190.97</v>
      </c>
      <c r="H4" s="5">
        <v>3412.28</v>
      </c>
      <c r="I4" s="5">
        <v>9792.68</v>
      </c>
      <c r="J4" s="5">
        <v>6995.35</v>
      </c>
      <c r="K4" s="15">
        <f>=SUM(B4:J4)</f>
      </c>
    </row>
    <row r="5" ht="12" customHeight="1">
      <c r="A5" s="6" t="s">
        <v>4</v>
      </c>
      <c r="B5" s="7">
        <v>442.46</v>
      </c>
      <c r="C5" s="7">
        <v>178.45</v>
      </c>
      <c r="D5" s="7">
        <v>616.13</v>
      </c>
      <c r="E5" s="7">
        <v>434.91</v>
      </c>
      <c r="F5" s="7">
        <v>251.57</v>
      </c>
      <c r="G5" s="7">
        <v>319.56</v>
      </c>
      <c r="H5" s="7">
        <v>140.34</v>
      </c>
      <c r="I5" s="7">
        <v>327.44</v>
      </c>
      <c r="J5" s="7">
        <v>233.9</v>
      </c>
      <c r="K5" s="14">
        <f>=SUM(B5:J5)</f>
      </c>
    </row>
    <row r="6" ht="12" customHeight="1">
      <c r="A6" s="6" t="s">
        <v>5</v>
      </c>
      <c r="B6" s="7">
        <v>4429.6</v>
      </c>
      <c r="C6" s="7">
        <v>2460.9</v>
      </c>
      <c r="D6" s="7">
        <v>8366.99</v>
      </c>
      <c r="E6" s="7">
        <v>5906.11</v>
      </c>
      <c r="F6" s="7">
        <v>2953.06</v>
      </c>
      <c r="G6" s="7">
        <v>3199.13</v>
      </c>
      <c r="H6" s="7">
        <v>1476.54</v>
      </c>
      <c r="I6" s="7">
        <v>3445.24</v>
      </c>
      <c r="J6" s="7">
        <v>2460.9</v>
      </c>
      <c r="K6" s="16">
        <f>=SUM(B6:J6)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5">
        <f>=SUM(I4:I6)</f>
      </c>
      <c r="J7" s="5">
        <f>=SUM(J4:J6)</f>
      </c>
      <c r="K7" s="14">
        <f>=SUM(B7:J7)</f>
      </c>
    </row>
    <row r="8" ht="12" customHeight="1">
      <c r="A8" s="6" t="s">
        <v>7</v>
      </c>
      <c r="B8" s="7">
        <v>155.23</v>
      </c>
      <c r="C8" s="7">
        <v>74.36</v>
      </c>
      <c r="D8" s="7">
        <v>58.93</v>
      </c>
      <c r="E8" s="7">
        <v>51.37</v>
      </c>
      <c r="F8" s="7">
        <v>32.27</v>
      </c>
      <c r="G8" s="7">
        <v>112.13</v>
      </c>
      <c r="H8" s="7">
        <v>31.41</v>
      </c>
      <c r="I8" s="7">
        <v>90.1</v>
      </c>
      <c r="J8" s="7">
        <v>64.34</v>
      </c>
      <c r="K8" s="14">
        <f>=SUM(B8:J8)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14">
        <f>=SUM(B9:J9)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9">
        <f>=SUM(I7:I8) - I9</f>
      </c>
      <c r="J10" s="9">
        <f>=SUM(J7:J8) - J9</f>
      </c>
      <c r="K10" s="17">
        <f>=SUM(B10:J10)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2731.35</v>
      </c>
      <c r="C13" s="5">
        <v>1390.16</v>
      </c>
      <c r="D13" s="5">
        <v>1036.74</v>
      </c>
      <c r="E13" s="5">
        <v>903.63</v>
      </c>
      <c r="F13" s="5">
        <v>567.63</v>
      </c>
      <c r="G13" s="5">
        <v>1972.62</v>
      </c>
      <c r="H13" s="5">
        <v>0</v>
      </c>
      <c r="I13" s="5">
        <v>0</v>
      </c>
      <c r="J13" s="5">
        <v>0</v>
      </c>
      <c r="K13" s="15">
        <f>=SUM(B13:J13)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4">
        <f>=SUM(B14:J14)</f>
      </c>
    </row>
    <row r="15" ht="12" customHeight="1">
      <c r="A15" s="6" t="s">
        <v>13</v>
      </c>
      <c r="B15" s="7">
        <v>214.72</v>
      </c>
      <c r="C15" s="7">
        <v>101.51</v>
      </c>
      <c r="D15" s="7">
        <v>81.43</v>
      </c>
      <c r="E15" s="7">
        <v>70.98</v>
      </c>
      <c r="F15" s="7">
        <v>44.64</v>
      </c>
      <c r="G15" s="7">
        <v>155.06</v>
      </c>
      <c r="H15" s="7">
        <v>0</v>
      </c>
      <c r="I15" s="7">
        <v>0</v>
      </c>
      <c r="J15" s="7">
        <v>0</v>
      </c>
      <c r="K15" s="14">
        <f>=SUM(B15:J15)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4">
        <f>=SUM(B16:J16)</f>
      </c>
    </row>
    <row r="17" ht="12" customHeight="1">
      <c r="A17" s="6" t="s">
        <v>15</v>
      </c>
      <c r="B17" s="7">
        <v>207.8</v>
      </c>
      <c r="C17" s="7">
        <v>78.38</v>
      </c>
      <c r="D17" s="7">
        <v>78.87</v>
      </c>
      <c r="E17" s="7">
        <v>68.52</v>
      </c>
      <c r="F17" s="7">
        <v>43.17</v>
      </c>
      <c r="G17" s="7">
        <v>150.24</v>
      </c>
      <c r="H17" s="7">
        <v>43.17</v>
      </c>
      <c r="I17" s="7">
        <v>124.32</v>
      </c>
      <c r="J17" s="7">
        <v>88.65</v>
      </c>
      <c r="K17" s="14">
        <f>=SUM(B17:J17)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16">
        <f>=SUM(B18:J18)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5">
        <f>=SUM(I13:I18)</f>
      </c>
      <c r="J19" s="5">
        <f>=SUM(J13:J18)</f>
      </c>
      <c r="K19" s="17">
        <f>=SUM(B19:J19)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9">
        <f>=I10-I19</f>
      </c>
      <c r="J20" s="9">
        <f>=J10-J19</f>
      </c>
      <c r="K20" s="17">
        <f>=SUM(B20:J20)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435.68</v>
      </c>
      <c r="C23" s="5">
        <v>222.02</v>
      </c>
      <c r="D23" s="5">
        <v>291.35</v>
      </c>
      <c r="E23" s="5">
        <v>227.65</v>
      </c>
      <c r="F23" s="5">
        <v>129.27</v>
      </c>
      <c r="G23" s="5">
        <v>314.65</v>
      </c>
      <c r="H23" s="5">
        <v>89.35</v>
      </c>
      <c r="I23" s="5">
        <v>241.12</v>
      </c>
      <c r="J23" s="5">
        <v>172.22</v>
      </c>
      <c r="K23" s="15">
        <f>=SUM(B23:J23)</f>
      </c>
    </row>
    <row r="24" ht="12" customHeight="1">
      <c r="A24" s="6" t="s">
        <v>21</v>
      </c>
      <c r="B24" s="7">
        <v>7.76</v>
      </c>
      <c r="C24" s="7">
        <v>3.72</v>
      </c>
      <c r="D24" s="7">
        <v>2.94</v>
      </c>
      <c r="E24" s="7">
        <v>2.58</v>
      </c>
      <c r="F24" s="7">
        <v>1.62</v>
      </c>
      <c r="G24" s="7">
        <v>5.62</v>
      </c>
      <c r="H24" s="7">
        <v>1.58</v>
      </c>
      <c r="I24" s="7">
        <v>4.5</v>
      </c>
      <c r="J24" s="7">
        <v>3.22</v>
      </c>
      <c r="K24" s="14">
        <f>=SUM(B24:J24)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4">
        <f>=SUM(B25:J25)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14">
        <f>=SUM(B26:J26)</f>
      </c>
    </row>
    <row r="27" ht="12" customHeight="1">
      <c r="A27" s="6" t="s">
        <v>24</v>
      </c>
      <c r="B27" s="7">
        <v>3217.96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14">
        <f>=SUM(B27:J27)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9">
        <f>=SUM(I23:I27)</f>
      </c>
      <c r="J28" s="9">
        <f>=SUM(J23:J27)</f>
      </c>
      <c r="K28" s="17">
        <f>=SUM(B28:J28)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9">
        <f>=I20-I28</f>
      </c>
      <c r="J30" s="9">
        <f>=J20-J28</f>
      </c>
      <c r="K30" s="17">
        <f>=SUM(B30:J30)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14">
        <f>=SUM(B31:J31)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4">
        <f>=SUM(B32:J32)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9">
        <f>=I30-SUM(I31:I32)</f>
      </c>
      <c r="J33" s="9">
        <f>=J30-SUM(J31:J32)</f>
      </c>
      <c r="K33" s="17">
        <f>=SUM(B33:J33)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18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18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RANGE TWP</oddHeader>
    <evenHeader>&amp;CAUDITOR'S OFFICE, MADISON COUNTY
STATEMENT OF SEMI-ANNUAL APPORTIONMENT OF TAXES
MADE AT THE SECOND HALF REAL ESTATE SETTLEMENT TAX YEAR 2023, WITH THE COUNTY TREASURER FOR RANGE TWP</evenHeader>
    <firstHeader>&amp;CAUDITOR'S OFFICE, MADISON COUNTY
STATEMENT OF SEMI-ANNUAL APPORTIONMENT OF TAXES
MADE AT THE SECOND HALF REAL ESTATE SETTLEMENT TAX YEAR 2023, WITH THE COUNTY TREASURER FOR RANGE TWP</firstHeader>
  </headerFooter>
</worksheet>
</file>

<file path=xl/worksheets/sheet3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111585.05</v>
      </c>
      <c r="C4" s="15">
        <f>=SUM(B4)</f>
      </c>
    </row>
    <row r="5" ht="12" customHeight="1">
      <c r="A5" s="6" t="s">
        <v>4</v>
      </c>
      <c r="B5" s="7">
        <v>929.95</v>
      </c>
      <c r="C5" s="14">
        <f>=SUM(B5)</f>
      </c>
    </row>
    <row r="6" ht="12" customHeight="1">
      <c r="A6" s="6" t="s">
        <v>5</v>
      </c>
      <c r="B6" s="7">
        <v>1630.21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1137.19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12526.09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2319.04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1265.87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2035.46</v>
      </c>
      <c r="C23" s="15">
        <f>=SUM(B23)</f>
      </c>
    </row>
    <row r="24" ht="12" customHeight="1">
      <c r="A24" s="6" t="s">
        <v>21</v>
      </c>
      <c r="B24" s="7">
        <v>56.86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2025.52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18.6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SOMERFORD TWP</oddHeader>
    <evenHeader>&amp;CAUDITOR'S OFFICE, MADISON COUNTY
STATEMENT OF SEMI-ANNUAL APPORTIONMENT OF TAXES
MADE AT THE SECOND HALF REAL ESTATE SETTLEMENT TAX YEAR 2023, WITH THE COUNTY TREASURER FOR SOMERFORD TWP</evenHeader>
    <firstHeader>&amp;CAUDITOR'S OFFICE, MADISON COUNTY
STATEMENT OF SEMI-ANNUAL APPORTIONMENT OF TAXES
MADE AT THE SECOND HALF REAL ESTATE SETTLEMENT TAX YEAR 2023, WITH THE COUNTY TREASURER FOR SOMERFORD TWP</firstHeader>
  </headerFooter>
</worksheet>
</file>

<file path=xl/worksheets/sheet3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136</v>
      </c>
      <c r="C2" s="3" t="s">
        <v>137</v>
      </c>
      <c r="D2" s="3" t="s">
        <v>138</v>
      </c>
      <c r="E2" s="3" t="s">
        <v>139</v>
      </c>
      <c r="F2" s="3" t="s">
        <v>140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12449.78</v>
      </c>
      <c r="C4" s="5">
        <v>4391.18</v>
      </c>
      <c r="D4" s="5">
        <v>5847.21</v>
      </c>
      <c r="E4" s="5">
        <v>3091.65</v>
      </c>
      <c r="F4" s="5">
        <v>2318.63</v>
      </c>
      <c r="G4" s="15">
        <f>=SUM(B4:F4)</f>
      </c>
    </row>
    <row r="5" ht="12" customHeight="1">
      <c r="A5" s="6" t="s">
        <v>4</v>
      </c>
      <c r="B5" s="7">
        <v>58.18</v>
      </c>
      <c r="C5" s="7">
        <v>0.22</v>
      </c>
      <c r="D5" s="7">
        <v>44.08</v>
      </c>
      <c r="E5" s="7">
        <v>22.25</v>
      </c>
      <c r="F5" s="7">
        <v>17.21</v>
      </c>
      <c r="G5" s="14">
        <f>=SUM(B5:F5)</f>
      </c>
    </row>
    <row r="6" ht="12" customHeight="1">
      <c r="A6" s="6" t="s">
        <v>5</v>
      </c>
      <c r="B6" s="7">
        <v>4775.87</v>
      </c>
      <c r="C6" s="7">
        <v>1910.34</v>
      </c>
      <c r="D6" s="7">
        <v>3820.69</v>
      </c>
      <c r="E6" s="7">
        <v>1910.34</v>
      </c>
      <c r="F6" s="7">
        <v>1432.76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172.28</v>
      </c>
      <c r="C8" s="7">
        <v>3.92</v>
      </c>
      <c r="D8" s="7">
        <v>82.65</v>
      </c>
      <c r="E8" s="7">
        <v>51.77</v>
      </c>
      <c r="F8" s="7">
        <v>38.9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1852.98</v>
      </c>
      <c r="C13" s="5">
        <v>653.73</v>
      </c>
      <c r="D13" s="5">
        <v>870.39</v>
      </c>
      <c r="E13" s="5">
        <v>0</v>
      </c>
      <c r="F13" s="5">
        <v>0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98.54</v>
      </c>
      <c r="C15" s="7">
        <v>26.37</v>
      </c>
      <c r="D15" s="7">
        <v>46.26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149.75</v>
      </c>
      <c r="C17" s="7">
        <v>26.16</v>
      </c>
      <c r="D17" s="7">
        <v>70.22</v>
      </c>
      <c r="E17" s="7">
        <v>45.18</v>
      </c>
      <c r="F17" s="7">
        <v>33.61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308.22</v>
      </c>
      <c r="C23" s="5">
        <v>111.34</v>
      </c>
      <c r="D23" s="5">
        <v>172.95</v>
      </c>
      <c r="E23" s="5">
        <v>89.62</v>
      </c>
      <c r="F23" s="5">
        <v>67.22</v>
      </c>
      <c r="G23" s="15">
        <f>=SUM(B23:F23)</f>
      </c>
    </row>
    <row r="24" ht="12" customHeight="1">
      <c r="A24" s="6" t="s">
        <v>21</v>
      </c>
      <c r="B24" s="7">
        <v>8.6</v>
      </c>
      <c r="C24" s="7">
        <v>0.2</v>
      </c>
      <c r="D24" s="7">
        <v>4.12</v>
      </c>
      <c r="E24" s="7">
        <v>2.58</v>
      </c>
      <c r="F24" s="7">
        <v>1.94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1458.38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STOKES TWP</oddHeader>
    <evenHeader>&amp;CAUDITOR'S OFFICE, MADISON COUNTY
STATEMENT OF SEMI-ANNUAL APPORTIONMENT OF TAXES
MADE AT THE SECOND HALF REAL ESTATE SETTLEMENT TAX YEAR 2023, WITH THE COUNTY TREASURER FOR STOKES TWP</evenHeader>
    <firstHeader>&amp;CAUDITOR'S OFFICE, MADISON COUNTY
STATEMENT OF SEMI-ANNUAL APPORTIONMENT OF TAXES
MADE AT THE SECOND HALF REAL ESTATE SETTLEMENT TAX YEAR 2023, WITH THE COUNTY TREASURER FOR STOKES TWP</firstHeader>
  </headerFooter>
</worksheet>
</file>

<file path=xl/worksheets/sheet3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37247.23</v>
      </c>
      <c r="C4" s="15">
        <f>=SUM(B4)</f>
      </c>
    </row>
    <row r="5" ht="12" customHeight="1">
      <c r="A5" s="6" t="s">
        <v>4</v>
      </c>
      <c r="B5" s="7">
        <v>871.59</v>
      </c>
      <c r="C5" s="14">
        <f>=SUM(B5)</f>
      </c>
    </row>
    <row r="6" ht="12" customHeight="1">
      <c r="A6" s="6" t="s">
        <v>5</v>
      </c>
      <c r="B6" s="7">
        <v>3665.32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795.35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4612.13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560.72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589.07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751.78</v>
      </c>
      <c r="C23" s="15">
        <f>=SUM(B23)</f>
      </c>
    </row>
    <row r="24" ht="12" customHeight="1">
      <c r="A24" s="6" t="s">
        <v>21</v>
      </c>
      <c r="B24" s="7">
        <v>39.76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540.14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3.69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UNION TWP</oddHeader>
    <evenHeader>&amp;CAUDITOR'S OFFICE, MADISON COUNTY
STATEMENT OF SEMI-ANNUAL APPORTIONMENT OF TAXES
MADE AT THE SECOND HALF REAL ESTATE SETTLEMENT TAX YEAR 2023, WITH THE COUNTY TREASURER FOR UNION TWP</evenHeader>
    <firstHeader>&amp;CAUDITOR'S OFFICE, MADISON COUNTY
STATEMENT OF SEMI-ANNUAL APPORTIONMENT OF TAXES
MADE AT THE SECOND HALF REAL ESTATE SETTLEMENT TAX YEAR 2023, WITH THE COUNTY TREASURER FOR UNION TWP</firstHeader>
  </headerFooter>
</worksheet>
</file>

<file path=xl/worksheets/sheet3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128</v>
      </c>
      <c r="C2" s="3" t="s">
        <v>141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37363.59</v>
      </c>
      <c r="C4" s="5">
        <v>4146.62</v>
      </c>
      <c r="D4" s="15">
        <f>=SUM(B4:C4)</f>
      </c>
    </row>
    <row r="5" ht="12" customHeight="1">
      <c r="A5" s="6" t="s">
        <v>4</v>
      </c>
      <c r="B5" s="7">
        <v>35693.56</v>
      </c>
      <c r="C5" s="7">
        <v>3894.41</v>
      </c>
      <c r="D5" s="14">
        <f>=SUM(B5:C5)</f>
      </c>
    </row>
    <row r="6" ht="12" customHeight="1">
      <c r="A6" s="6" t="s">
        <v>5</v>
      </c>
      <c r="B6" s="7">
        <v>4606.73</v>
      </c>
      <c r="C6" s="7">
        <v>511.87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511.88</v>
      </c>
      <c r="C8" s="7">
        <v>56.85</v>
      </c>
      <c r="D8" s="14">
        <f>=SUM(B8:C8)</f>
      </c>
    </row>
    <row r="9" ht="12" customHeight="1">
      <c r="A9" s="6" t="s">
        <v>8</v>
      </c>
      <c r="B9" s="7">
        <v>13013.8</v>
      </c>
      <c r="C9" s="7">
        <v>1420.37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4275.82</v>
      </c>
      <c r="C13" s="5">
        <v>472.52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801.74</v>
      </c>
      <c r="C15" s="7">
        <v>89.17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1058.1</v>
      </c>
      <c r="C17" s="7">
        <v>117.25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1150.52</v>
      </c>
      <c r="C23" s="5">
        <v>126.96</v>
      </c>
      <c r="D23" s="15">
        <f>=SUM(B23:C23)</f>
      </c>
    </row>
    <row r="24" ht="12" customHeight="1">
      <c r="A24" s="6" t="s">
        <v>21</v>
      </c>
      <c r="B24" s="7">
        <v>25.6</v>
      </c>
      <c r="C24" s="7">
        <v>2.84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972.96</v>
      </c>
      <c r="C27" s="7">
        <v>107.31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23.84</v>
      </c>
      <c r="C31" s="7">
        <v>2.65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JEFFERSON CORP</oddHeader>
    <evenHeader>&amp;CAUDITOR'S OFFICE, MADISON COUNTY
STATEMENT OF SEMI-ANNUAL APPORTIONMENT OF TAXES
MADE AT THE SECOND HALF REAL ESTATE SETTLEMENT TAX YEAR 2023, WITH THE COUNTY TREASURER FOR JEFFERSON CORP</evenHeader>
    <firstHeader>&amp;CAUDITOR'S OFFICE, MADISON COUNTY
STATEMENT OF SEMI-ANNUAL APPORTIONMENT OF TAXES
MADE AT THE SECOND HALF REAL ESTATE SETTLEMENT TAX YEAR 2023, WITH THE COUNTY TREASURER FOR JEFFERSON CORP</firstHeader>
  </headerFooter>
</worksheet>
</file>

<file path=xl/worksheets/sheet3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142</v>
      </c>
      <c r="C2" s="3" t="s">
        <v>143</v>
      </c>
      <c r="D2" s="3" t="s">
        <v>128</v>
      </c>
      <c r="E2" s="3" t="s">
        <v>144</v>
      </c>
      <c r="F2" s="3" t="s">
        <v>145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37111.79</v>
      </c>
      <c r="C4" s="5">
        <v>55670.39</v>
      </c>
      <c r="D4" s="5">
        <v>83411.26</v>
      </c>
      <c r="E4" s="5">
        <v>37111.79</v>
      </c>
      <c r="F4" s="5">
        <v>114433.08</v>
      </c>
      <c r="G4" s="15">
        <f>=SUM(B4:F4)</f>
      </c>
    </row>
    <row r="5" ht="12" customHeight="1">
      <c r="A5" s="6" t="s">
        <v>4</v>
      </c>
      <c r="B5" s="7">
        <v>11990.42</v>
      </c>
      <c r="C5" s="7">
        <v>17985.82</v>
      </c>
      <c r="D5" s="7">
        <v>26978.42</v>
      </c>
      <c r="E5" s="7">
        <v>11990.42</v>
      </c>
      <c r="F5" s="7">
        <v>56557.26</v>
      </c>
      <c r="G5" s="14">
        <f>=SUM(B5:F5)</f>
      </c>
    </row>
    <row r="6" ht="12" customHeight="1">
      <c r="A6" s="6" t="s">
        <v>5</v>
      </c>
      <c r="B6" s="7">
        <v>2618.37</v>
      </c>
      <c r="C6" s="7">
        <v>3927.58</v>
      </c>
      <c r="D6" s="7">
        <v>5807.69</v>
      </c>
      <c r="E6" s="7">
        <v>2618.37</v>
      </c>
      <c r="F6" s="7">
        <v>13746.49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320.3</v>
      </c>
      <c r="C8" s="7">
        <v>480.47</v>
      </c>
      <c r="D8" s="7">
        <v>720.7</v>
      </c>
      <c r="E8" s="7">
        <v>320.3</v>
      </c>
      <c r="F8" s="7">
        <v>1068.27</v>
      </c>
      <c r="G8" s="14">
        <f>=SUM(B8:F8)</f>
      </c>
    </row>
    <row r="9" ht="12" customHeight="1">
      <c r="A9" s="6" t="s">
        <v>8</v>
      </c>
      <c r="B9" s="7">
        <v>1037.62</v>
      </c>
      <c r="C9" s="7">
        <v>1556.44</v>
      </c>
      <c r="D9" s="7">
        <v>2334.65</v>
      </c>
      <c r="E9" s="7">
        <v>1037.62</v>
      </c>
      <c r="F9" s="7">
        <v>4894.36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4214.56</v>
      </c>
      <c r="C13" s="5">
        <v>6321.65</v>
      </c>
      <c r="D13" s="5">
        <v>9473.16</v>
      </c>
      <c r="E13" s="5">
        <v>4214.56</v>
      </c>
      <c r="F13" s="5">
        <v>12994.44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782.43</v>
      </c>
      <c r="C15" s="7">
        <v>1173.45</v>
      </c>
      <c r="D15" s="7">
        <v>1760.44</v>
      </c>
      <c r="E15" s="7">
        <v>782.43</v>
      </c>
      <c r="F15" s="7">
        <v>2412.81</v>
      </c>
      <c r="G15" s="14">
        <f>=SUM(B15:F15)</f>
      </c>
    </row>
    <row r="16" ht="12" customHeight="1">
      <c r="A16" s="6" t="s">
        <v>14</v>
      </c>
      <c r="B16" s="7">
        <v>0.41</v>
      </c>
      <c r="C16" s="7">
        <v>0.61</v>
      </c>
      <c r="D16" s="7">
        <v>0.91</v>
      </c>
      <c r="E16" s="7">
        <v>0.41</v>
      </c>
      <c r="F16" s="7">
        <v>1.25</v>
      </c>
      <c r="G16" s="14">
        <f>=SUM(B16:F16)</f>
      </c>
    </row>
    <row r="17" ht="12" customHeight="1">
      <c r="A17" s="6" t="s">
        <v>15</v>
      </c>
      <c r="B17" s="7">
        <v>930.08</v>
      </c>
      <c r="C17" s="7">
        <v>1400.47</v>
      </c>
      <c r="D17" s="7">
        <v>2098.03</v>
      </c>
      <c r="E17" s="7">
        <v>930.08</v>
      </c>
      <c r="F17" s="7">
        <v>2876.23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900.54</v>
      </c>
      <c r="C23" s="5">
        <v>1350.85</v>
      </c>
      <c r="D23" s="5">
        <v>2023.11</v>
      </c>
      <c r="E23" s="5">
        <v>900.54</v>
      </c>
      <c r="F23" s="5">
        <v>3194.22</v>
      </c>
      <c r="G23" s="15">
        <f>=SUM(B23:F23)</f>
      </c>
    </row>
    <row r="24" ht="12" customHeight="1">
      <c r="A24" s="6" t="s">
        <v>21</v>
      </c>
      <c r="B24" s="7">
        <v>15.98</v>
      </c>
      <c r="C24" s="7">
        <v>23.98</v>
      </c>
      <c r="D24" s="7">
        <v>36</v>
      </c>
      <c r="E24" s="7">
        <v>15.98</v>
      </c>
      <c r="F24" s="7">
        <v>53.34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5780.8</v>
      </c>
      <c r="D27" s="7">
        <v>8656.96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0.39</v>
      </c>
      <c r="C31" s="7">
        <v>0.59</v>
      </c>
      <c r="D31" s="7">
        <v>0.88</v>
      </c>
      <c r="E31" s="7">
        <v>0.39</v>
      </c>
      <c r="F31" s="7">
        <v>1.21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LONDON CITY</oddHeader>
    <evenHeader>&amp;CAUDITOR'S OFFICE, MADISON COUNTY
STATEMENT OF SEMI-ANNUAL APPORTIONMENT OF TAXES
MADE AT THE SECOND HALF REAL ESTATE SETTLEMENT TAX YEAR 2023, WITH THE COUNTY TREASURER FOR LONDON CITY</evenHeader>
    <firstHeader>&amp;CAUDITOR'S OFFICE, MADISON COUNTY
STATEMENT OF SEMI-ANNUAL APPORTIONMENT OF TAXES
MADE AT THE SECOND HALF REAL ESTATE SETTLEMENT TAX YEAR 2023, WITH THE COUNTY TREASURER FOR LONDON CITY</firstHeader>
  </headerFooter>
</worksheet>
</file>

<file path=xl/worksheets/sheet3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107</v>
      </c>
      <c r="C2" s="3" t="s">
        <v>146</v>
      </c>
      <c r="D2" s="3" t="s">
        <v>147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1055.3</v>
      </c>
      <c r="C4" s="5">
        <v>3658.37</v>
      </c>
      <c r="D4" s="5">
        <v>3684.21</v>
      </c>
      <c r="E4" s="15">
        <f>=SUM(B4:D4)</f>
      </c>
    </row>
    <row r="5" ht="12" customHeight="1">
      <c r="A5" s="6" t="s">
        <v>4</v>
      </c>
      <c r="B5" s="7">
        <v>67.37</v>
      </c>
      <c r="C5" s="7">
        <v>338.38</v>
      </c>
      <c r="D5" s="7">
        <v>350.04</v>
      </c>
      <c r="E5" s="14">
        <f>=SUM(B5:D5)</f>
      </c>
    </row>
    <row r="6" ht="12" customHeight="1">
      <c r="A6" s="6" t="s">
        <v>5</v>
      </c>
      <c r="B6" s="7">
        <v>0</v>
      </c>
      <c r="C6" s="7">
        <v>0</v>
      </c>
      <c r="D6" s="7">
        <v>0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11.9</v>
      </c>
      <c r="C8" s="7">
        <v>41.2</v>
      </c>
      <c r="D8" s="7">
        <v>47.36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127.27</v>
      </c>
      <c r="C13" s="5">
        <v>441.03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17.72</v>
      </c>
      <c r="C15" s="7">
        <v>61.69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37.3</v>
      </c>
      <c r="C17" s="7">
        <v>129.06</v>
      </c>
      <c r="D17" s="7">
        <v>152.62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20.02</v>
      </c>
      <c r="C23" s="5">
        <v>71.29</v>
      </c>
      <c r="D23" s="5">
        <v>72.06</v>
      </c>
      <c r="E23" s="15">
        <f>=SUM(B23:D23)</f>
      </c>
    </row>
    <row r="24" ht="12" customHeight="1">
      <c r="A24" s="6" t="s">
        <v>21</v>
      </c>
      <c r="B24" s="7">
        <v>0.6</v>
      </c>
      <c r="C24" s="7">
        <v>2.06</v>
      </c>
      <c r="D24" s="7">
        <v>2.36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324.08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MIDWAY CORP</oddHeader>
    <evenHeader>&amp;CAUDITOR'S OFFICE, MADISON COUNTY
STATEMENT OF SEMI-ANNUAL APPORTIONMENT OF TAXES
MADE AT THE SECOND HALF REAL ESTATE SETTLEMENT TAX YEAR 2023, WITH THE COUNTY TREASURER FOR MIDWAY CORP</evenHeader>
    <firstHeader>&amp;CAUDITOR'S OFFICE, MADISON COUNTY
STATEMENT OF SEMI-ANNUAL APPORTIONMENT OF TAXES
MADE AT THE SECOND HALF REAL ESTATE SETTLEMENT TAX YEAR 2023, WITH THE COUNTY TREASURER FOR MIDWAY CORP</firstHeader>
  </headerFooter>
</worksheet>
</file>

<file path=xl/worksheets/sheet3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136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16113.65</v>
      </c>
      <c r="C4" s="15">
        <f>=SUM(B4)</f>
      </c>
    </row>
    <row r="5" ht="12" customHeight="1">
      <c r="A5" s="6" t="s">
        <v>4</v>
      </c>
      <c r="B5" s="7">
        <v>3840.31</v>
      </c>
      <c r="C5" s="14">
        <f>=SUM(B5)</f>
      </c>
    </row>
    <row r="6" ht="12" customHeight="1">
      <c r="A6" s="6" t="s">
        <v>5</v>
      </c>
      <c r="B6" s="7">
        <v>708.1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220.62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1807.67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299.01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321.86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368.72</v>
      </c>
      <c r="C23" s="15">
        <f>=SUM(B23)</f>
      </c>
    </row>
    <row r="24" ht="12" customHeight="1">
      <c r="A24" s="6" t="s">
        <v>21</v>
      </c>
      <c r="B24" s="7">
        <v>11.04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324.08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MT. STERLING CORP</oddHeader>
    <evenHeader>&amp;CAUDITOR'S OFFICE, MADISON COUNTY
STATEMENT OF SEMI-ANNUAL APPORTIONMENT OF TAXES
MADE AT THE SECOND HALF REAL ESTATE SETTLEMENT TAX YEAR 2023, WITH THE COUNTY TREASURER FOR MT. STERLING CORP</evenHeader>
    <firstHeader>&amp;CAUDITOR'S OFFICE, MADISON COUNTY
STATEMENT OF SEMI-ANNUAL APPORTIONMENT OF TAXES
MADE AT THE SECOND HALF REAL ESTATE SETTLEMENT TAX YEAR 2023, WITH THE COUNTY TREASURER FOR MT. STERLING CORP</firstHeader>
  </headerFooter>
</worksheet>
</file>

<file path=xl/worksheets/sheet3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136</v>
      </c>
      <c r="C2" s="3" t="s">
        <v>148</v>
      </c>
      <c r="D2" s="3" t="s">
        <v>149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63905.99</v>
      </c>
      <c r="C4" s="5">
        <v>63905.99</v>
      </c>
      <c r="D4" s="5">
        <v>221003.09</v>
      </c>
      <c r="E4" s="15">
        <f>=SUM(B4:D4)</f>
      </c>
    </row>
    <row r="5" ht="12" customHeight="1">
      <c r="A5" s="6" t="s">
        <v>4</v>
      </c>
      <c r="B5" s="7">
        <v>3954.61</v>
      </c>
      <c r="C5" s="7">
        <v>3954.61</v>
      </c>
      <c r="D5" s="7">
        <v>18834.88</v>
      </c>
      <c r="E5" s="14">
        <f>=SUM(B5:D5)</f>
      </c>
    </row>
    <row r="6" ht="12" customHeight="1">
      <c r="A6" s="6" t="s">
        <v>5</v>
      </c>
      <c r="B6" s="7">
        <v>948.31</v>
      </c>
      <c r="C6" s="7">
        <v>948.31</v>
      </c>
      <c r="D6" s="7">
        <v>4741.51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163</v>
      </c>
      <c r="C8" s="7">
        <v>163</v>
      </c>
      <c r="D8" s="7">
        <v>642.81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6839.15</v>
      </c>
      <c r="C13" s="5">
        <v>6839.15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1375.99</v>
      </c>
      <c r="C15" s="7">
        <v>1375.99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621.54</v>
      </c>
      <c r="C17" s="7">
        <v>621.54</v>
      </c>
      <c r="D17" s="7">
        <v>2479.96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1217.8</v>
      </c>
      <c r="C23" s="5">
        <v>1217.8</v>
      </c>
      <c r="D23" s="5">
        <v>4329.71</v>
      </c>
      <c r="E23" s="15">
        <f>=SUM(B23:D23)</f>
      </c>
    </row>
    <row r="24" ht="12" customHeight="1">
      <c r="A24" s="6" t="s">
        <v>21</v>
      </c>
      <c r="B24" s="7">
        <v>8.16</v>
      </c>
      <c r="C24" s="7">
        <v>8.16</v>
      </c>
      <c r="D24" s="7">
        <v>32.14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3157.62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PLAIN CITY CORP</oddHeader>
    <evenHeader>&amp;CAUDITOR'S OFFICE, MADISON COUNTY
STATEMENT OF SEMI-ANNUAL APPORTIONMENT OF TAXES
MADE AT THE SECOND HALF REAL ESTATE SETTLEMENT TAX YEAR 2023, WITH THE COUNTY TREASURER FOR PLAIN CITY CORP</evenHeader>
    <firstHeader>&amp;CAUDITOR'S OFFICE, MADISON COUNTY
STATEMENT OF SEMI-ANNUAL APPORTIONMENT OF TAXES
MADE AT THE SECOND HALF REAL ESTATE SETTLEMENT TAX YEAR 2023, WITH THE COUNTY TREASURER FOR PLAIN CITY CORP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40</v>
      </c>
      <c r="C2" s="3" t="s">
        <v>41</v>
      </c>
      <c r="D2" s="3" t="s">
        <v>42</v>
      </c>
      <c r="E2" s="3" t="s">
        <v>43</v>
      </c>
      <c r="F2" s="3" t="s">
        <v>44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8871.11</v>
      </c>
      <c r="C4" s="5">
        <v>35470.88</v>
      </c>
      <c r="D4" s="5">
        <v>173378.27</v>
      </c>
      <c r="E4" s="5">
        <v>351139.86</v>
      </c>
      <c r="F4" s="5">
        <v>296922.08</v>
      </c>
      <c r="G4" s="15">
        <f>=SUM(B4:F4)</f>
      </c>
    </row>
    <row r="5" ht="12" customHeight="1">
      <c r="A5" s="6" t="s">
        <v>4</v>
      </c>
      <c r="B5" s="7">
        <v>3294.75</v>
      </c>
      <c r="C5" s="7">
        <v>13177.98</v>
      </c>
      <c r="D5" s="7">
        <v>65198.71</v>
      </c>
      <c r="E5" s="7">
        <v>104732.56</v>
      </c>
      <c r="F5" s="7">
        <v>80565.48</v>
      </c>
      <c r="G5" s="14">
        <f>=SUM(B5:F5)</f>
      </c>
    </row>
    <row r="6" ht="12" customHeight="1">
      <c r="A6" s="6" t="s">
        <v>5</v>
      </c>
      <c r="B6" s="7">
        <v>4374.91</v>
      </c>
      <c r="C6" s="7">
        <v>17499.53</v>
      </c>
      <c r="D6" s="7">
        <v>52498.53</v>
      </c>
      <c r="E6" s="7">
        <v>56873.46</v>
      </c>
      <c r="F6" s="7">
        <v>43749.05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80.03</v>
      </c>
      <c r="C8" s="7">
        <v>320.63</v>
      </c>
      <c r="D8" s="7">
        <v>1570.89</v>
      </c>
      <c r="E8" s="7">
        <v>3035.86</v>
      </c>
      <c r="F8" s="7">
        <v>2524.29</v>
      </c>
      <c r="G8" s="14">
        <f>=SUM(B8:F8)</f>
      </c>
    </row>
    <row r="9" ht="12" customHeight="1">
      <c r="A9" s="6" t="s">
        <v>8</v>
      </c>
      <c r="B9" s="7">
        <v>618.8</v>
      </c>
      <c r="C9" s="7">
        <v>2475.1</v>
      </c>
      <c r="D9" s="7">
        <v>12245.64</v>
      </c>
      <c r="E9" s="7">
        <v>19670.94</v>
      </c>
      <c r="F9" s="7">
        <v>15131.59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1058.99</v>
      </c>
      <c r="C13" s="5">
        <v>4245.54</v>
      </c>
      <c r="D13" s="5">
        <v>20756.68</v>
      </c>
      <c r="E13" s="5">
        <v>42038.87</v>
      </c>
      <c r="F13" s="5">
        <v>35543.4</v>
      </c>
      <c r="G13" s="15">
        <f>=SUM(B13:F13)</f>
      </c>
    </row>
    <row r="14" ht="12" customHeight="1">
      <c r="A14" s="6" t="s">
        <v>12</v>
      </c>
      <c r="B14" s="7">
        <v>-0.01</v>
      </c>
      <c r="C14" s="7">
        <v>-0.02</v>
      </c>
      <c r="D14" s="7">
        <v>-0.1</v>
      </c>
      <c r="E14" s="7">
        <v>-0.21</v>
      </c>
      <c r="F14" s="7">
        <v>-0.17</v>
      </c>
      <c r="G14" s="14">
        <f>=SUM(B14:F14)</f>
      </c>
    </row>
    <row r="15" ht="12" customHeight="1">
      <c r="A15" s="6" t="s">
        <v>13</v>
      </c>
      <c r="B15" s="7">
        <v>165.61</v>
      </c>
      <c r="C15" s="7">
        <v>662.98</v>
      </c>
      <c r="D15" s="7">
        <v>3236.7</v>
      </c>
      <c r="E15" s="7">
        <v>6555.17</v>
      </c>
      <c r="F15" s="7">
        <v>5542.58</v>
      </c>
      <c r="G15" s="14">
        <f>=SUM(B15:F15)</f>
      </c>
    </row>
    <row r="16" ht="12" customHeight="1">
      <c r="A16" s="6" t="s">
        <v>14</v>
      </c>
      <c r="B16" s="7">
        <v>0.01</v>
      </c>
      <c r="C16" s="7">
        <v>0.05</v>
      </c>
      <c r="D16" s="7">
        <v>0.26</v>
      </c>
      <c r="E16" s="7">
        <v>0.53</v>
      </c>
      <c r="F16" s="7">
        <v>0.45</v>
      </c>
      <c r="G16" s="14">
        <f>=SUM(B16:F16)</f>
      </c>
    </row>
    <row r="17" ht="12" customHeight="1">
      <c r="A17" s="6" t="s">
        <v>15</v>
      </c>
      <c r="B17" s="7">
        <v>137.03</v>
      </c>
      <c r="C17" s="7">
        <v>525.65</v>
      </c>
      <c r="D17" s="7">
        <v>2603.91</v>
      </c>
      <c r="E17" s="7">
        <v>5250.66</v>
      </c>
      <c r="F17" s="7">
        <v>4449.56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282.52</v>
      </c>
      <c r="C23" s="5">
        <v>1129.85</v>
      </c>
      <c r="D23" s="5">
        <v>4950.79</v>
      </c>
      <c r="E23" s="5">
        <v>8759.48</v>
      </c>
      <c r="F23" s="5">
        <v>7214.9</v>
      </c>
      <c r="G23" s="15">
        <f>=SUM(B23:F23)</f>
      </c>
    </row>
    <row r="24" ht="12" customHeight="1">
      <c r="A24" s="6" t="s">
        <v>21</v>
      </c>
      <c r="B24" s="7">
        <v>3.94</v>
      </c>
      <c r="C24" s="7">
        <v>16.06</v>
      </c>
      <c r="D24" s="7">
        <v>78.52</v>
      </c>
      <c r="E24" s="7">
        <v>151.76</v>
      </c>
      <c r="F24" s="7">
        <v>126.22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2.2</v>
      </c>
      <c r="C31" s="7">
        <v>8.65</v>
      </c>
      <c r="D31" s="7">
        <v>42.41</v>
      </c>
      <c r="E31" s="7">
        <v>77.9</v>
      </c>
      <c r="F31" s="7">
        <v>63.58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MAD CO BD OF DEVELOPMENTAL DISABILI</oddHeader>
    <evenHeader>&amp;CAUDITOR'S OFFICE, MADISON COUNTY
STATEMENT OF SEMI-ANNUAL APPORTIONMENT OF TAXES
MADE AT THE SECOND HALF REAL ESTATE SETTLEMENT TAX YEAR 2023, WITH THE COUNTY TREASURER FOR MAD CO BD OF DEVELOPMENTAL DISABILI</evenHeader>
    <firstHeader>&amp;CAUDITOR'S OFFICE, MADISON COUNTY
STATEMENT OF SEMI-ANNUAL APPORTIONMENT OF TAXES
MADE AT THE SECOND HALF REAL ESTATE SETTLEMENT TAX YEAR 2023, WITH THE COUNTY TREASURER FOR MAD CO BD OF DEVELOPMENTAL DISABILI</firstHeader>
  </headerFooter>
</worksheet>
</file>

<file path=xl/worksheets/sheet4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124</v>
      </c>
      <c r="C2" s="3" t="s">
        <v>150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588.36</v>
      </c>
      <c r="C4" s="5">
        <v>955.37</v>
      </c>
      <c r="D4" s="15">
        <f>=SUM(B4:C4)</f>
      </c>
    </row>
    <row r="5" ht="12" customHeight="1">
      <c r="A5" s="6" t="s">
        <v>4</v>
      </c>
      <c r="B5" s="7">
        <v>23.03</v>
      </c>
      <c r="C5" s="7">
        <v>59.95</v>
      </c>
      <c r="D5" s="14">
        <f>=SUM(B5:C5)</f>
      </c>
    </row>
    <row r="6" ht="12" customHeight="1">
      <c r="A6" s="6" t="s">
        <v>5</v>
      </c>
      <c r="B6" s="7">
        <v>0</v>
      </c>
      <c r="C6" s="7">
        <v>0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65</v>
      </c>
      <c r="C8" s="7">
        <v>107.88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87.44</v>
      </c>
      <c r="C13" s="5">
        <v>141.98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13.04</v>
      </c>
      <c r="C15" s="7">
        <v>21.24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33.6</v>
      </c>
      <c r="C17" s="7">
        <v>54.79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11.94</v>
      </c>
      <c r="C23" s="5">
        <v>19.84</v>
      </c>
      <c r="D23" s="15">
        <f>=SUM(B23:C23)</f>
      </c>
    </row>
    <row r="24" ht="12" customHeight="1">
      <c r="A24" s="6" t="s">
        <v>21</v>
      </c>
      <c r="B24" s="7">
        <v>3.26</v>
      </c>
      <c r="C24" s="7">
        <v>5.4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324.08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0</v>
      </c>
      <c r="C31" s="7">
        <v>0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S. SOLON CORP</oddHeader>
    <evenHeader>&amp;CAUDITOR'S OFFICE, MADISON COUNTY
STATEMENT OF SEMI-ANNUAL APPORTIONMENT OF TAXES
MADE AT THE SECOND HALF REAL ESTATE SETTLEMENT TAX YEAR 2023, WITH THE COUNTY TREASURER FOR S. SOLON CORP</evenHeader>
    <firstHeader>&amp;CAUDITOR'S OFFICE, MADISON COUNTY
STATEMENT OF SEMI-ANNUAL APPORTIONMENT OF TAXES
MADE AT THE SECOND HALF REAL ESTATE SETTLEMENT TAX YEAR 2023, WITH THE COUNTY TREASURER FOR S. SOLON CORP</firstHeader>
  </headerFooter>
</worksheet>
</file>

<file path=xl/worksheets/sheet4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151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594939.82</v>
      </c>
      <c r="C4" s="15">
        <f>=SUM(B4)</f>
      </c>
    </row>
    <row r="5" ht="12" customHeight="1">
      <c r="A5" s="6" t="s">
        <v>4</v>
      </c>
      <c r="B5" s="7">
        <v>22013.93</v>
      </c>
      <c r="C5" s="14">
        <f>=SUM(B5)</f>
      </c>
    </row>
    <row r="6" ht="12" customHeight="1">
      <c r="A6" s="6" t="s">
        <v>5</v>
      </c>
      <c r="B6" s="7">
        <v>40999.02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8000.33</v>
      </c>
      <c r="C8" s="14">
        <f>=SUM(B8)</f>
      </c>
    </row>
    <row r="9" ht="12" customHeight="1">
      <c r="A9" s="6" t="s">
        <v>8</v>
      </c>
      <c r="B9" s="7">
        <v>1104.32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8315.15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11738.73</v>
      </c>
      <c r="C23" s="15">
        <f>=SUM(B23)</f>
      </c>
    </row>
    <row r="24" ht="12" customHeight="1">
      <c r="A24" s="6" t="s">
        <v>21</v>
      </c>
      <c r="B24" s="7">
        <v>400.04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243.1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CENTRAL TWP JNT FIRE DISTRICT</oddHeader>
    <evenHeader>&amp;CAUDITOR'S OFFICE, MADISON COUNTY
STATEMENT OF SEMI-ANNUAL APPORTIONMENT OF TAXES
MADE AT THE SECOND HALF REAL ESTATE SETTLEMENT TAX YEAR 2023, WITH THE COUNTY TREASURER FOR CENTRAL TWP JNT FIRE DISTRICT</evenHeader>
    <firstHeader>&amp;CAUDITOR'S OFFICE, MADISON COUNTY
STATEMENT OF SEMI-ANNUAL APPORTIONMENT OF TAXES
MADE AT THE SECOND HALF REAL ESTATE SETTLEMENT TAX YEAR 2023, WITH THE COUNTY TREASURER FOR CENTRAL TWP JNT FIRE DISTRICT</firstHeader>
  </headerFooter>
</worksheet>
</file>

<file path=xl/worksheets/sheet4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86838.11</v>
      </c>
      <c r="C4" s="15">
        <f>=SUM(B4)</f>
      </c>
    </row>
    <row r="5" ht="12" customHeight="1">
      <c r="A5" s="6" t="s">
        <v>4</v>
      </c>
      <c r="B5" s="7">
        <v>55576.85</v>
      </c>
      <c r="C5" s="14">
        <f>=SUM(B5)</f>
      </c>
    </row>
    <row r="6" ht="12" customHeight="1">
      <c r="A6" s="6" t="s">
        <v>5</v>
      </c>
      <c r="B6" s="7">
        <v>16166.51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618.27</v>
      </c>
      <c r="C8" s="14">
        <f>=SUM(B8)</f>
      </c>
    </row>
    <row r="9" ht="12" customHeight="1">
      <c r="A9" s="6" t="s">
        <v>8</v>
      </c>
      <c r="B9" s="7">
        <v>17607.03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9985.24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1873.97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1604.92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2500.02</v>
      </c>
      <c r="C23" s="15">
        <f>=SUM(B23)</f>
      </c>
    </row>
    <row r="24" ht="12" customHeight="1">
      <c r="A24" s="6" t="s">
        <v>21</v>
      </c>
      <c r="B24" s="7">
        <v>30.88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32.84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HURT-BATT MEM LIBRARY OF W JEFF</oddHeader>
    <evenHeader>&amp;CAUDITOR'S OFFICE, MADISON COUNTY
STATEMENT OF SEMI-ANNUAL APPORTIONMENT OF TAXES
MADE AT THE SECOND HALF REAL ESTATE SETTLEMENT TAX YEAR 2023, WITH THE COUNTY TREASURER FOR HURT-BATT MEM LIBRARY OF W JEFF</evenHeader>
    <firstHeader>&amp;CAUDITOR'S OFFICE, MADISON COUNTY
STATEMENT OF SEMI-ANNUAL APPORTIONMENT OF TAXES
MADE AT THE SECOND HALF REAL ESTATE SETTLEMENT TAX YEAR 2023, WITH THE COUNTY TREASURER FOR HURT-BATT MEM LIBRARY OF W JEFF</firstHead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153</v>
      </c>
      <c r="C2" s="3" t="s">
        <v>154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129942.37</v>
      </c>
      <c r="C4" s="5">
        <v>33697.3</v>
      </c>
      <c r="D4" s="15">
        <f>=SUM(B4:C4)</f>
      </c>
    </row>
    <row r="5" ht="12" customHeight="1">
      <c r="A5" s="6" t="s">
        <v>4</v>
      </c>
      <c r="B5" s="7">
        <v>37296.78</v>
      </c>
      <c r="C5" s="7">
        <v>9327.99</v>
      </c>
      <c r="D5" s="14">
        <f>=SUM(B5:C5)</f>
      </c>
    </row>
    <row r="6" ht="12" customHeight="1">
      <c r="A6" s="6" t="s">
        <v>5</v>
      </c>
      <c r="B6" s="7">
        <v>12824.47</v>
      </c>
      <c r="C6" s="7">
        <v>3206.14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1346.5</v>
      </c>
      <c r="C8" s="7">
        <v>394.33</v>
      </c>
      <c r="D8" s="14">
        <f>=SUM(B8:C8)</f>
      </c>
    </row>
    <row r="9" ht="12" customHeight="1">
      <c r="A9" s="6" t="s">
        <v>8</v>
      </c>
      <c r="B9" s="7">
        <v>3076.64</v>
      </c>
      <c r="C9" s="7">
        <v>769.5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14821.39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2696.66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0.7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2446.86</v>
      </c>
      <c r="C17" s="7">
        <v>738.59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3148.71</v>
      </c>
      <c r="C23" s="5">
        <v>809.65</v>
      </c>
      <c r="D23" s="15">
        <f>=SUM(B23:C23)</f>
      </c>
    </row>
    <row r="24" ht="12" customHeight="1">
      <c r="A24" s="6" t="s">
        <v>21</v>
      </c>
      <c r="B24" s="7">
        <v>67.28</v>
      </c>
      <c r="C24" s="7">
        <v>19.72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9.79</v>
      </c>
      <c r="C31" s="7">
        <v>2.95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LONDON PUBLIC LIBRARY</oddHeader>
    <evenHeader>&amp;CAUDITOR'S OFFICE, MADISON COUNTY
STATEMENT OF SEMI-ANNUAL APPORTIONMENT OF TAXES
MADE AT THE SECOND HALF REAL ESTATE SETTLEMENT TAX YEAR 2023, WITH THE COUNTY TREASURER FOR LONDON PUBLIC LIBRARY</evenHeader>
    <firstHeader>&amp;CAUDITOR'S OFFICE, MADISON COUNTY
STATEMENT OF SEMI-ANNUAL APPORTIONMENT OF TAXES
MADE AT THE SECOND HALF REAL ESTATE SETTLEMENT TAX YEAR 2023, WITH THE COUNTY TREASURER FOR LONDON PUBLIC LIBRARY</firstHeader>
  </headerFooter>
</worksheet>
</file>

<file path=xl/worksheets/sheet4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155</v>
      </c>
      <c r="C2" s="3" t="s">
        <v>156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364466.31</v>
      </c>
      <c r="C4" s="5">
        <v>219245.03</v>
      </c>
      <c r="D4" s="15">
        <f>=SUM(B4:C4)</f>
      </c>
    </row>
    <row r="5" ht="12" customHeight="1">
      <c r="A5" s="6" t="s">
        <v>4</v>
      </c>
      <c r="B5" s="7">
        <v>13903.75</v>
      </c>
      <c r="C5" s="7">
        <v>8491.61</v>
      </c>
      <c r="D5" s="14">
        <f>=SUM(B5:C5)</f>
      </c>
    </row>
    <row r="6" ht="12" customHeight="1">
      <c r="A6" s="6" t="s">
        <v>5</v>
      </c>
      <c r="B6" s="7">
        <v>25894.21</v>
      </c>
      <c r="C6" s="7">
        <v>15104.91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4913.05</v>
      </c>
      <c r="C8" s="7">
        <v>2959.19</v>
      </c>
      <c r="D8" s="14">
        <f>=SUM(B8:C8)</f>
      </c>
    </row>
    <row r="9" ht="12" customHeight="1">
      <c r="A9" s="6" t="s">
        <v>8</v>
      </c>
      <c r="B9" s="7">
        <v>697.46</v>
      </c>
      <c r="C9" s="7">
        <v>425.97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5094.02</v>
      </c>
      <c r="C17" s="7">
        <v>3063.73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7212.21</v>
      </c>
      <c r="C23" s="5">
        <v>4332.43</v>
      </c>
      <c r="D23" s="15">
        <f>=SUM(B23:C23)</f>
      </c>
    </row>
    <row r="24" ht="12" customHeight="1">
      <c r="A24" s="6" t="s">
        <v>21</v>
      </c>
      <c r="B24" s="7">
        <v>245.66</v>
      </c>
      <c r="C24" s="7">
        <v>147.96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148.98</v>
      </c>
      <c r="C31" s="7">
        <v>89.57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MADISON CO. EMERGENCY MEDICAL DIST.</oddHeader>
    <evenHeader>&amp;CAUDITOR'S OFFICE, MADISON COUNTY
STATEMENT OF SEMI-ANNUAL APPORTIONMENT OF TAXES
MADE AT THE SECOND HALF REAL ESTATE SETTLEMENT TAX YEAR 2023, WITH THE COUNTY TREASURER FOR MADISON CO. EMERGENCY MEDICAL DIST.</evenHeader>
    <firstHeader>&amp;CAUDITOR'S OFFICE, MADISON COUNTY
STATEMENT OF SEMI-ANNUAL APPORTIONMENT OF TAXES
MADE AT THE SECOND HALF REAL ESTATE SETTLEMENT TAX YEAR 2023, WITH THE COUNTY TREASURER FOR MADISON CO. EMERGENCY MEDICAL DIST.</firstHeader>
  </headerFooter>
</worksheet>
</file>

<file path=xl/worksheets/sheet4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1770.63</v>
      </c>
      <c r="C4" s="15">
        <f>=SUM(B4)</f>
      </c>
    </row>
    <row r="5" ht="12" customHeight="1">
      <c r="A5" s="6" t="s">
        <v>4</v>
      </c>
      <c r="B5" s="7">
        <v>0</v>
      </c>
      <c r="C5" s="14">
        <f>=SUM(B5)</f>
      </c>
    </row>
    <row r="6" ht="12" customHeight="1">
      <c r="A6" s="6" t="s">
        <v>5</v>
      </c>
      <c r="B6" s="7">
        <v>43.6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0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199.22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12.03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12.45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32.02</v>
      </c>
      <c r="C23" s="15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MECHANICSBURG PUBLIC LIBRARY</oddHeader>
    <evenHeader>&amp;CAUDITOR'S OFFICE, MADISON COUNTY
STATEMENT OF SEMI-ANNUAL APPORTIONMENT OF TAXES
MADE AT THE SECOND HALF REAL ESTATE SETTLEMENT TAX YEAR 2023, WITH THE COUNTY TREASURER FOR MECHANICSBURG PUBLIC LIBRARY</evenHeader>
    <firstHeader>&amp;CAUDITOR'S OFFICE, MADISON COUNTY
STATEMENT OF SEMI-ANNUAL APPORTIONMENT OF TAXES
MADE AT THE SECOND HALF REAL ESTATE SETTLEMENT TAX YEAR 2023, WITH THE COUNTY TREASURER FOR MECHANICSBURG PUBLIC LIBRARY</firstHeader>
  </headerFooter>
</worksheet>
</file>

<file path=xl/worksheets/sheet4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150904.57</v>
      </c>
      <c r="C4" s="15">
        <f>=SUM(B4)</f>
      </c>
    </row>
    <row r="5" ht="12" customHeight="1">
      <c r="A5" s="6" t="s">
        <v>4</v>
      </c>
      <c r="B5" s="7">
        <v>6446.04</v>
      </c>
      <c r="C5" s="14">
        <f>=SUM(B5)</f>
      </c>
    </row>
    <row r="6" ht="12" customHeight="1">
      <c r="A6" s="6" t="s">
        <v>5</v>
      </c>
      <c r="B6" s="7">
        <v>6443.53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431.43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1751.7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2899.64</v>
      </c>
      <c r="C23" s="15">
        <f>=SUM(B23)</f>
      </c>
    </row>
    <row r="24" ht="12" customHeight="1">
      <c r="A24" s="6" t="s">
        <v>21</v>
      </c>
      <c r="B24" s="7">
        <v>21.56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3.77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PLAIN CITY PUBLIC LIBRARY</oddHeader>
    <evenHeader>&amp;CAUDITOR'S OFFICE, MADISON COUNTY
STATEMENT OF SEMI-ANNUAL APPORTIONMENT OF TAXES
MADE AT THE SECOND HALF REAL ESTATE SETTLEMENT TAX YEAR 2023, WITH THE COUNTY TREASURER FOR PLAIN CITY PUBLIC LIBRARY</evenHeader>
    <firstHeader>&amp;CAUDITOR'S OFFICE, MADISON COUNTY
STATEMENT OF SEMI-ANNUAL APPORTIONMENT OF TAXES
MADE AT THE SECOND HALF REAL ESTATE SETTLEMENT TAX YEAR 2023, WITH THE COUNTY TREASURER FOR PLAIN CITY PUBLIC LIBRARY</firstHeader>
  </headerFooter>
</worksheet>
</file>

<file path=xl/worksheets/sheet4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24674.6</v>
      </c>
      <c r="C4" s="15">
        <f>=SUM(B4)</f>
      </c>
    </row>
    <row r="5" ht="12" customHeight="1">
      <c r="A5" s="6" t="s">
        <v>4</v>
      </c>
      <c r="B5" s="7">
        <v>3895.12</v>
      </c>
      <c r="C5" s="14">
        <f>=SUM(B5)</f>
      </c>
    </row>
    <row r="6" ht="12" customHeight="1">
      <c r="A6" s="6" t="s">
        <v>5</v>
      </c>
      <c r="B6" s="7">
        <v>3005.87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339.47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495.59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563.49</v>
      </c>
      <c r="C23" s="15">
        <f>=SUM(B23)</f>
      </c>
    </row>
    <row r="24" ht="12" customHeight="1">
      <c r="A24" s="6" t="s">
        <v>21</v>
      </c>
      <c r="B24" s="7">
        <v>16.98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12.16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PLEASANT DARBY UNION CEMETERY DIST</oddHeader>
    <evenHeader>&amp;CAUDITOR'S OFFICE, MADISON COUNTY
STATEMENT OF SEMI-ANNUAL APPORTIONMENT OF TAXES
MADE AT THE SECOND HALF REAL ESTATE SETTLEMENT TAX YEAR 2023, WITH THE COUNTY TREASURER FOR PLEASANT DARBY UNION CEMETERY DIST</evenHeader>
    <firstHeader>&amp;CAUDITOR'S OFFICE, MADISON COUNTY
STATEMENT OF SEMI-ANNUAL APPORTIONMENT OF TAXES
MADE AT THE SECOND HALF REAL ESTATE SETTLEMENT TAX YEAR 2023, WITH THE COUNTY TREASURER FOR PLEASANT DARBY UNION CEMETERY DIST</firstHeader>
  </headerFooter>
</worksheet>
</file>

<file path=xl/worksheets/sheet4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160</v>
      </c>
      <c r="C2" s="3" t="s">
        <v>161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97886.49</v>
      </c>
      <c r="C4" s="5">
        <v>899375.65</v>
      </c>
      <c r="D4" s="15">
        <f>=SUM(B4:C4)</f>
      </c>
    </row>
    <row r="5" ht="12" customHeight="1">
      <c r="A5" s="6" t="s">
        <v>4</v>
      </c>
      <c r="B5" s="7">
        <v>10468.94</v>
      </c>
      <c r="C5" s="7">
        <v>55637.12</v>
      </c>
      <c r="D5" s="14">
        <f>=SUM(B5:C5)</f>
      </c>
    </row>
    <row r="6" ht="12" customHeight="1">
      <c r="A6" s="6" t="s">
        <v>5</v>
      </c>
      <c r="B6" s="7">
        <v>8043.63</v>
      </c>
      <c r="C6" s="7">
        <v>32174.49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134.45</v>
      </c>
      <c r="C8" s="7">
        <v>1424.28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11437.61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1970.49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995.05</v>
      </c>
      <c r="C17" s="7">
        <v>10679.17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2057.51</v>
      </c>
      <c r="C23" s="5">
        <v>17455.22</v>
      </c>
      <c r="D23" s="15">
        <f>=SUM(B23:C23)</f>
      </c>
    </row>
    <row r="24" ht="12" customHeight="1">
      <c r="A24" s="6" t="s">
        <v>21</v>
      </c>
      <c r="B24" s="7">
        <v>6.72</v>
      </c>
      <c r="C24" s="7">
        <v>71.22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0</v>
      </c>
      <c r="C31" s="7">
        <v>0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PLEASANT VALLEY JNT FIRE DISTR</oddHeader>
    <evenHeader>&amp;CAUDITOR'S OFFICE, MADISON COUNTY
STATEMENT OF SEMI-ANNUAL APPORTIONMENT OF TAXES
MADE AT THE SECOND HALF REAL ESTATE SETTLEMENT TAX YEAR 2023, WITH THE COUNTY TREASURER FOR PLEASANT VALLEY JNT FIRE DISTR</evenHeader>
    <firstHeader>&amp;CAUDITOR'S OFFICE, MADISON COUNTY
STATEMENT OF SEMI-ANNUAL APPORTIONMENT OF TAXES
MADE AT THE SECOND HALF REAL ESTATE SETTLEMENT TAX YEAR 2023, WITH THE COUNTY TREASURER FOR PLEASANT VALLEY JNT FIRE DISTR</firstHeader>
  </headerFooter>
</worksheet>
</file>

<file path=xl/worksheets/sheet4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162</v>
      </c>
      <c r="C2" s="3" t="s">
        <v>162</v>
      </c>
      <c r="D2" s="3" t="s">
        <v>163</v>
      </c>
      <c r="E2" s="3" t="s">
        <v>164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33146.61</v>
      </c>
      <c r="C4" s="5">
        <v>33146.61</v>
      </c>
      <c r="D4" s="5">
        <v>27644.23</v>
      </c>
      <c r="E4" s="5">
        <v>74162.83</v>
      </c>
      <c r="F4" s="15">
        <f>=SUM(B4:E4)</f>
      </c>
    </row>
    <row r="5" ht="12" customHeight="1">
      <c r="A5" s="6" t="s">
        <v>4</v>
      </c>
      <c r="B5" s="7">
        <v>6666.06</v>
      </c>
      <c r="C5" s="7">
        <v>6666.06</v>
      </c>
      <c r="D5" s="7">
        <v>4444.38</v>
      </c>
      <c r="E5" s="7">
        <v>7999.28</v>
      </c>
      <c r="F5" s="14">
        <f>=SUM(B5:E5)</f>
      </c>
    </row>
    <row r="6" ht="12" customHeight="1">
      <c r="A6" s="6" t="s">
        <v>5</v>
      </c>
      <c r="B6" s="7">
        <v>19055.21</v>
      </c>
      <c r="C6" s="7">
        <v>19055.21</v>
      </c>
      <c r="D6" s="7">
        <v>12703.51</v>
      </c>
      <c r="E6" s="7">
        <v>22866.23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445.54</v>
      </c>
      <c r="C8" s="7">
        <v>445.54</v>
      </c>
      <c r="D8" s="7">
        <v>347.92</v>
      </c>
      <c r="E8" s="7">
        <v>850.11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4369.2</v>
      </c>
      <c r="C13" s="5">
        <v>4369.2</v>
      </c>
      <c r="D13" s="5">
        <v>3643.26</v>
      </c>
      <c r="E13" s="5">
        <v>9776.44</v>
      </c>
      <c r="F13" s="15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461.83</v>
      </c>
      <c r="C15" s="7">
        <v>461.83</v>
      </c>
      <c r="D15" s="7">
        <v>385.19</v>
      </c>
      <c r="E15" s="7">
        <v>1033.06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479.35</v>
      </c>
      <c r="C17" s="7">
        <v>479.35</v>
      </c>
      <c r="D17" s="7">
        <v>398.62</v>
      </c>
      <c r="E17" s="7">
        <v>1061.09</v>
      </c>
      <c r="F17" s="14">
        <f>=SUM(B17:E17)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1047.31</v>
      </c>
      <c r="C23" s="5">
        <v>1047.31</v>
      </c>
      <c r="D23" s="5">
        <v>797.01</v>
      </c>
      <c r="E23" s="5">
        <v>1869.42</v>
      </c>
      <c r="F23" s="15">
        <f>=SUM(B23:E23)</f>
      </c>
    </row>
    <row r="24" ht="12" customHeight="1">
      <c r="A24" s="6" t="s">
        <v>21</v>
      </c>
      <c r="B24" s="7">
        <v>22.28</v>
      </c>
      <c r="C24" s="7">
        <v>22.28</v>
      </c>
      <c r="D24" s="7">
        <v>17.4</v>
      </c>
      <c r="E24" s="7">
        <v>42.5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456.64</v>
      </c>
      <c r="C27" s="7">
        <v>456.64</v>
      </c>
      <c r="D27" s="7">
        <v>344.29</v>
      </c>
      <c r="E27" s="7">
        <v>794.95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7.35</v>
      </c>
      <c r="C31" s="7">
        <v>7.35</v>
      </c>
      <c r="D31" s="7">
        <v>6.11</v>
      </c>
      <c r="E31" s="7">
        <v>16.42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STERLING JOINT AMBULANCE DISTRICT</oddHeader>
    <evenHeader>&amp;CAUDITOR'S OFFICE, MADISON COUNTY
STATEMENT OF SEMI-ANNUAL APPORTIONMENT OF TAXES
MADE AT THE SECOND HALF REAL ESTATE SETTLEMENT TAX YEAR 2023, WITH THE COUNTY TREASURER FOR STERLING JOINT AMBULANCE DISTRICT</evenHeader>
    <firstHeader>&amp;CAUDITOR'S OFFICE, MADISON COUNTY
STATEMENT OF SEMI-ANNUAL APPORTIONMENT OF TAXES
MADE AT THE SECOND HALF REAL ESTATE SETTLEMENT TAX YEAR 2023, WITH THE COUNTY TREASURER FOR STERLING JOINT AMBULANCE DISTRICT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1836558.97</v>
      </c>
      <c r="C4" s="15">
        <f>=SUM(B4)</f>
      </c>
    </row>
    <row r="5" ht="12" customHeight="1">
      <c r="A5" s="6" t="s">
        <v>4</v>
      </c>
      <c r="B5" s="7">
        <v>272397.22</v>
      </c>
      <c r="C5" s="14">
        <f>=SUM(B5)</f>
      </c>
    </row>
    <row r="6" ht="12" customHeight="1">
      <c r="A6" s="6" t="s">
        <v>5</v>
      </c>
      <c r="B6" s="7">
        <v>131246.64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14409.85</v>
      </c>
      <c r="C8" s="14">
        <f>=SUM(B8)</f>
      </c>
    </row>
    <row r="9" ht="12" customHeight="1">
      <c r="A9" s="6" t="s">
        <v>8</v>
      </c>
      <c r="B9" s="7">
        <v>51161.6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219877.77</v>
      </c>
      <c r="C13" s="15">
        <f>=SUM(B13)</f>
      </c>
    </row>
    <row r="14" ht="12" customHeight="1">
      <c r="A14" s="6" t="s">
        <v>12</v>
      </c>
      <c r="B14" s="7">
        <v>-1.08</v>
      </c>
      <c r="C14" s="14">
        <f>=SUM(B14)</f>
      </c>
    </row>
    <row r="15" ht="12" customHeight="1">
      <c r="A15" s="6" t="s">
        <v>13</v>
      </c>
      <c r="B15" s="7">
        <v>34283.1</v>
      </c>
      <c r="C15" s="14">
        <f>=SUM(B15)</f>
      </c>
    </row>
    <row r="16" ht="12" customHeight="1">
      <c r="A16" s="6" t="s">
        <v>14</v>
      </c>
      <c r="B16" s="7">
        <v>2.77</v>
      </c>
      <c r="C16" s="14">
        <f>=SUM(B16)</f>
      </c>
    </row>
    <row r="17" ht="12" customHeight="1">
      <c r="A17" s="6" t="s">
        <v>15</v>
      </c>
      <c r="B17" s="7">
        <v>27444.78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38904.71</v>
      </c>
      <c r="C23" s="15">
        <f>=SUM(B23)</f>
      </c>
    </row>
    <row r="24" ht="12" customHeight="1">
      <c r="A24" s="6" t="s">
        <v>21</v>
      </c>
      <c r="B24" s="7">
        <v>720.36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2434.16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327.18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MADISON COUNTY</oddHeader>
    <evenHeader>&amp;CAUDITOR'S OFFICE, MADISON COUNTY
STATEMENT OF SEMI-ANNUAL APPORTIONMENT OF TAXES
MADE AT THE SECOND HALF REAL ESTATE SETTLEMENT TAX YEAR 2023, WITH THE COUNTY TREASURER FOR MADISON COUNTY</evenHeader>
    <firstHeader>&amp;CAUDITOR'S OFFICE, MADISON COUNTY
STATEMENT OF SEMI-ANNUAL APPORTIONMENT OF TAXES
MADE AT THE SECOND HALF REAL ESTATE SETTLEMENT TAX YEAR 2023, WITH THE COUNTY TREASURER FOR MADISON COUNTY</firstHeader>
  </headerFooter>
</worksheet>
</file>

<file path=xl/worksheets/sheet5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165</v>
      </c>
      <c r="C2" s="3" t="s">
        <v>166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66307.62</v>
      </c>
      <c r="C4" s="5">
        <v>39875.24</v>
      </c>
      <c r="D4" s="15">
        <f>=SUM(B4:C4)</f>
      </c>
    </row>
    <row r="5" ht="12" customHeight="1">
      <c r="A5" s="6" t="s">
        <v>4</v>
      </c>
      <c r="B5" s="7">
        <v>9772.62</v>
      </c>
      <c r="C5" s="7">
        <v>5921.4</v>
      </c>
      <c r="D5" s="14">
        <f>=SUM(B5:C5)</f>
      </c>
    </row>
    <row r="6" ht="12" customHeight="1">
      <c r="A6" s="6" t="s">
        <v>5</v>
      </c>
      <c r="B6" s="7">
        <v>7514.6</v>
      </c>
      <c r="C6" s="7">
        <v>4508.77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895.38</v>
      </c>
      <c r="C8" s="7">
        <v>539.55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1331.94</v>
      </c>
      <c r="C17" s="7">
        <v>801.19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1491.78</v>
      </c>
      <c r="C23" s="5">
        <v>897.76</v>
      </c>
      <c r="D23" s="15">
        <f>=SUM(B23:C23)</f>
      </c>
    </row>
    <row r="24" ht="12" customHeight="1">
      <c r="A24" s="6" t="s">
        <v>21</v>
      </c>
      <c r="B24" s="7">
        <v>44.74</v>
      </c>
      <c r="C24" s="7">
        <v>26.98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594.15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32.67</v>
      </c>
      <c r="C31" s="7">
        <v>19.65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TRI-COUNTY JOINT FIRE DISTRICT</oddHeader>
    <evenHeader>&amp;CAUDITOR'S OFFICE, MADISON COUNTY
STATEMENT OF SEMI-ANNUAL APPORTIONMENT OF TAXES
MADE AT THE SECOND HALF REAL ESTATE SETTLEMENT TAX YEAR 2023, WITH THE COUNTY TREASURER FOR TRI-COUNTY JOINT FIRE DISTRICT</evenHeader>
    <firstHeader>&amp;CAUDITOR'S OFFICE, MADISON COUNTY
STATEMENT OF SEMI-ANNUAL APPORTIONMENT OF TAXES
MADE AT THE SECOND HALF REAL ESTATE SETTLEMENT TAX YEAR 2023, WITH THE COUNTY TREASURER FOR TRI-COUNTY JOINT FIRE DISTRICT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134495.45</v>
      </c>
      <c r="C4" s="15">
        <f>=SUM(B4)</f>
      </c>
    </row>
    <row r="5" ht="12" customHeight="1">
      <c r="A5" s="6" t="s">
        <v>4</v>
      </c>
      <c r="B5" s="7">
        <v>40282.79</v>
      </c>
      <c r="C5" s="14">
        <f>=SUM(B5)</f>
      </c>
    </row>
    <row r="6" ht="12" customHeight="1">
      <c r="A6" s="6" t="s">
        <v>5</v>
      </c>
      <c r="B6" s="7">
        <v>21874.53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1163.56</v>
      </c>
      <c r="C8" s="14">
        <f>=SUM(B8)</f>
      </c>
    </row>
    <row r="9" ht="12" customHeight="1">
      <c r="A9" s="6" t="s">
        <v>8</v>
      </c>
      <c r="B9" s="7">
        <v>7565.79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16100.39</v>
      </c>
      <c r="C13" s="15">
        <f>=SUM(B13)</f>
      </c>
    </row>
    <row r="14" ht="12" customHeight="1">
      <c r="A14" s="6" t="s">
        <v>12</v>
      </c>
      <c r="B14" s="7">
        <v>-0.08</v>
      </c>
      <c r="C14" s="14">
        <f>=SUM(B14)</f>
      </c>
    </row>
    <row r="15" ht="12" customHeight="1">
      <c r="A15" s="6" t="s">
        <v>13</v>
      </c>
      <c r="B15" s="7">
        <v>2510.88</v>
      </c>
      <c r="C15" s="14">
        <f>=SUM(B15)</f>
      </c>
    </row>
    <row r="16" ht="12" customHeight="1">
      <c r="A16" s="6" t="s">
        <v>14</v>
      </c>
      <c r="B16" s="7">
        <v>0.2</v>
      </c>
      <c r="C16" s="14">
        <f>=SUM(B16)</f>
      </c>
    </row>
    <row r="17" ht="12" customHeight="1">
      <c r="A17" s="6" t="s">
        <v>15</v>
      </c>
      <c r="B17" s="7">
        <v>2009.15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3359.12</v>
      </c>
      <c r="C23" s="15">
        <f>=SUM(B23)</f>
      </c>
    </row>
    <row r="24" ht="12" customHeight="1">
      <c r="A24" s="6" t="s">
        <v>21</v>
      </c>
      <c r="B24" s="7">
        <v>58.16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29.91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MENTAL HEALTH &amp;&amp; RECOVERY SERVICES</oddHeader>
    <evenHeader>&amp;CAUDITOR'S OFFICE, MADISON COUNTY
STATEMENT OF SEMI-ANNUAL APPORTIONMENT OF TAXES
MADE AT THE SECOND HALF REAL ESTATE SETTLEMENT TAX YEAR 2023, WITH THE COUNTY TREASURER FOR MENTAL HEALTH &amp;&amp; RECOVERY SERVICES</evenHeader>
    <firstHeader>&amp;CAUDITOR'S OFFICE, MADISON COUNTY
STATEMENT OF SEMI-ANNUAL APPORTIONMENT OF TAXES
MADE AT THE SECOND HALF REAL ESTATE SETTLEMENT TAX YEAR 2023, WITH THE COUNTY TREASURER FOR MENTAL HEALTH &amp;&amp; RECOVERY SERVICES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237365.23</v>
      </c>
      <c r="C4" s="15">
        <f>=SUM(B4)</f>
      </c>
    </row>
    <row r="5" ht="12" customHeight="1">
      <c r="A5" s="6" t="s">
        <v>4</v>
      </c>
      <c r="B5" s="7">
        <v>64450.69</v>
      </c>
      <c r="C5" s="14">
        <f>=SUM(B5)</f>
      </c>
    </row>
    <row r="6" ht="12" customHeight="1">
      <c r="A6" s="6" t="s">
        <v>5</v>
      </c>
      <c r="B6" s="7">
        <v>34999.06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2018.41</v>
      </c>
      <c r="C8" s="14">
        <f>=SUM(B8)</f>
      </c>
    </row>
    <row r="9" ht="12" customHeight="1">
      <c r="A9" s="6" t="s">
        <v>8</v>
      </c>
      <c r="B9" s="7">
        <v>12105.18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28417.67</v>
      </c>
      <c r="C13" s="15">
        <f>=SUM(B13)</f>
      </c>
    </row>
    <row r="14" ht="12" customHeight="1">
      <c r="A14" s="6" t="s">
        <v>12</v>
      </c>
      <c r="B14" s="7">
        <v>-0.14</v>
      </c>
      <c r="C14" s="14">
        <f>=SUM(B14)</f>
      </c>
    </row>
    <row r="15" ht="12" customHeight="1">
      <c r="A15" s="6" t="s">
        <v>13</v>
      </c>
      <c r="B15" s="7">
        <v>4431.5</v>
      </c>
      <c r="C15" s="14">
        <f>=SUM(B15)</f>
      </c>
    </row>
    <row r="16" ht="12" customHeight="1">
      <c r="A16" s="6" t="s">
        <v>14</v>
      </c>
      <c r="B16" s="7">
        <v>0.36</v>
      </c>
      <c r="C16" s="14">
        <f>=SUM(B16)</f>
      </c>
    </row>
    <row r="17" ht="12" customHeight="1">
      <c r="A17" s="6" t="s">
        <v>15</v>
      </c>
      <c r="B17" s="7">
        <v>3559.68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5768.8</v>
      </c>
      <c r="C23" s="15">
        <f>=SUM(B23)</f>
      </c>
    </row>
    <row r="24" ht="12" customHeight="1">
      <c r="A24" s="6" t="s">
        <v>21</v>
      </c>
      <c r="B24" s="7">
        <v>100.92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50.78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SENIOR CITIZENS</oddHeader>
    <evenHeader>&amp;CAUDITOR'S OFFICE, MADISON COUNTY
STATEMENT OF SEMI-ANNUAL APPORTIONMENT OF TAXES
MADE AT THE SECOND HALF REAL ESTATE SETTLEMENT TAX YEAR 2023, WITH THE COUNTY TREASURER FOR SENIOR CITIZENS</evenHeader>
    <firstHeader>&amp;CAUDITOR'S OFFICE, MADISON COUNTY
STATEMENT OF SEMI-ANNUAL APPORTIONMENT OF TAXES
MADE AT THE SECOND HALF REAL ESTATE SETTLEMENT TAX YEAR 2023, WITH THE COUNTY TREASURER FOR SENIOR CITIZENS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306107.55</v>
      </c>
      <c r="C4" s="15">
        <f>=SUM(B4)</f>
      </c>
    </row>
    <row r="5" ht="12" customHeight="1">
      <c r="A5" s="6" t="s">
        <v>4</v>
      </c>
      <c r="B5" s="7">
        <v>45400.36</v>
      </c>
      <c r="C5" s="14">
        <f>=SUM(B5)</f>
      </c>
    </row>
    <row r="6" ht="12" customHeight="1">
      <c r="A6" s="6" t="s">
        <v>5</v>
      </c>
      <c r="B6" s="7">
        <v>21874.53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2401.68</v>
      </c>
      <c r="C8" s="14">
        <f>=SUM(B8)</f>
      </c>
    </row>
    <row r="9" ht="12" customHeight="1">
      <c r="A9" s="6" t="s">
        <v>8</v>
      </c>
      <c r="B9" s="7">
        <v>8526.97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36647.86</v>
      </c>
      <c r="C13" s="15">
        <f>=SUM(B13)</f>
      </c>
    </row>
    <row r="14" ht="12" customHeight="1">
      <c r="A14" s="6" t="s">
        <v>12</v>
      </c>
      <c r="B14" s="7">
        <v>-0.18</v>
      </c>
      <c r="C14" s="14">
        <f>=SUM(B14)</f>
      </c>
    </row>
    <row r="15" ht="12" customHeight="1">
      <c r="A15" s="6" t="s">
        <v>13</v>
      </c>
      <c r="B15" s="7">
        <v>5714.13</v>
      </c>
      <c r="C15" s="14">
        <f>=SUM(B15)</f>
      </c>
    </row>
    <row r="16" ht="12" customHeight="1">
      <c r="A16" s="6" t="s">
        <v>14</v>
      </c>
      <c r="B16" s="7">
        <v>0.47</v>
      </c>
      <c r="C16" s="14">
        <f>=SUM(B16)</f>
      </c>
    </row>
    <row r="17" ht="12" customHeight="1">
      <c r="A17" s="6" t="s">
        <v>15</v>
      </c>
      <c r="B17" s="7">
        <v>4581.42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6484.39</v>
      </c>
      <c r="C23" s="15">
        <f>=SUM(B23)</f>
      </c>
    </row>
    <row r="24" ht="12" customHeight="1">
      <c r="A24" s="6" t="s">
        <v>21</v>
      </c>
      <c r="B24" s="7">
        <v>120.08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54.54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VETERANS RELIEF</oddHeader>
    <evenHeader>&amp;CAUDITOR'S OFFICE, MADISON COUNTY
STATEMENT OF SEMI-ANNUAL APPORTIONMENT OF TAXES
MADE AT THE SECOND HALF REAL ESTATE SETTLEMENT TAX YEAR 2023, WITH THE COUNTY TREASURER FOR VETERANS RELIEF</evenHeader>
    <firstHeader>&amp;CAUDITOR'S OFFICE, MADISON COUNTY
STATEMENT OF SEMI-ANNUAL APPORTIONMENT OF TAXES
MADE AT THE SECOND HALF REAL ESTATE SETTLEMENT TAX YEAR 2023, WITH THE COUNTY TREASURER FOR VETERANS RELIEF</first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67296.16</v>
      </c>
      <c r="C4" s="5">
        <v>144763.84</v>
      </c>
      <c r="D4" s="5">
        <v>62618.09</v>
      </c>
      <c r="E4" s="5">
        <v>20601.18</v>
      </c>
      <c r="F4" s="5">
        <v>68670.28</v>
      </c>
      <c r="G4" s="15">
        <f>=SUM(B4:F4)</f>
      </c>
    </row>
    <row r="5" ht="12" customHeight="1">
      <c r="A5" s="6" t="s">
        <v>4</v>
      </c>
      <c r="B5" s="7">
        <v>211.49</v>
      </c>
      <c r="C5" s="7">
        <v>526.86</v>
      </c>
      <c r="D5" s="7">
        <v>298.47</v>
      </c>
      <c r="E5" s="7">
        <v>64.75</v>
      </c>
      <c r="F5" s="7">
        <v>215.8</v>
      </c>
      <c r="G5" s="14">
        <f>=SUM(B5:F5)</f>
      </c>
    </row>
    <row r="6" ht="12" customHeight="1">
      <c r="A6" s="6" t="s">
        <v>5</v>
      </c>
      <c r="B6" s="7">
        <v>3029.64</v>
      </c>
      <c r="C6" s="7">
        <v>11933.09</v>
      </c>
      <c r="D6" s="7">
        <v>4946.36</v>
      </c>
      <c r="E6" s="7">
        <v>927.46</v>
      </c>
      <c r="F6" s="7">
        <v>3091.48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64.86</v>
      </c>
      <c r="C8" s="7">
        <v>139.52</v>
      </c>
      <c r="D8" s="7">
        <v>60.35</v>
      </c>
      <c r="E8" s="7">
        <v>19.86</v>
      </c>
      <c r="F8" s="7">
        <v>66.19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8624.35</v>
      </c>
      <c r="C13" s="5">
        <v>18552.26</v>
      </c>
      <c r="D13" s="5">
        <v>8024.76</v>
      </c>
      <c r="E13" s="5">
        <v>2640.09</v>
      </c>
      <c r="F13" s="5">
        <v>8800.68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645.26</v>
      </c>
      <c r="C15" s="7">
        <v>1388.18</v>
      </c>
      <c r="D15" s="7">
        <v>600.42</v>
      </c>
      <c r="E15" s="7">
        <v>197.62</v>
      </c>
      <c r="F15" s="7">
        <v>658.51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432.52</v>
      </c>
      <c r="C17" s="7">
        <v>930.38</v>
      </c>
      <c r="D17" s="7">
        <v>402.38</v>
      </c>
      <c r="E17" s="7">
        <v>132.44</v>
      </c>
      <c r="F17" s="7">
        <v>441.32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1246.59</v>
      </c>
      <c r="C23" s="5">
        <v>2778.45</v>
      </c>
      <c r="D23" s="5">
        <v>1199.27</v>
      </c>
      <c r="E23" s="5">
        <v>381.6</v>
      </c>
      <c r="F23" s="5">
        <v>1272.05</v>
      </c>
      <c r="G23" s="15">
        <f>=SUM(B23:F23)</f>
      </c>
    </row>
    <row r="24" ht="12" customHeight="1">
      <c r="A24" s="6" t="s">
        <v>21</v>
      </c>
      <c r="B24" s="7">
        <v>3.24</v>
      </c>
      <c r="C24" s="7">
        <v>6.98</v>
      </c>
      <c r="D24" s="7">
        <v>3.02</v>
      </c>
      <c r="E24" s="7">
        <v>1</v>
      </c>
      <c r="F24" s="7">
        <v>3.3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1758.99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13.42</v>
      </c>
      <c r="C31" s="7">
        <v>28.87</v>
      </c>
      <c r="D31" s="7">
        <v>12.48</v>
      </c>
      <c r="E31" s="7">
        <v>4.11</v>
      </c>
      <c r="F31" s="7">
        <v>13.69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FAIRBANKS LSD</oddHeader>
    <evenHeader>&amp;CAUDITOR'S OFFICE, MADISON COUNTY
STATEMENT OF SEMI-ANNUAL APPORTIONMENT OF TAXES
MADE AT THE SECOND HALF REAL ESTATE SETTLEMENT TAX YEAR 2023, WITH THE COUNTY TREASURER FOR FAIRBANKS LSD</evenHeader>
    <firstHeader>&amp;CAUDITOR'S OFFICE, MADISON COUNTY
STATEMENT OF SEMI-ANNUAL APPORTIONMENT OF TAXES
MADE AT THE SECOND HALF REAL ESTATE SETTLEMENT TAX YEAR 2023, WITH THE COUNTY TREASURER FOR FAIRBANKS LSD</firstHeader>
  </headerFooter>
</worksheet>
</file>